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Ex1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TABLAS DINAMICAS FEBRERO/DIRECTO 2/"/>
    </mc:Choice>
  </mc:AlternateContent>
  <xr:revisionPtr revIDLastSave="1307" documentId="8_{B6E53F98-FD8F-46A2-A939-5D615B65717B}" xr6:coauthVersionLast="47" xr6:coauthVersionMax="47" xr10:uidLastSave="{5DA549F9-CDBD-4F50-AEA2-03B36DF7F9D3}"/>
  <bookViews>
    <workbookView xWindow="0" yWindow="0" windowWidth="28800" windowHeight="16200" tabRatio="746" firstSheet="6" activeTab="6" xr2:uid="{00000000-000D-0000-FFFF-FFFF00000000}"/>
  </bookViews>
  <sheets>
    <sheet name="Hoja1" sheetId="18" state="hidden" r:id="rId1"/>
    <sheet name="Hoja2" sheetId="22" state="hidden" r:id="rId2"/>
    <sheet name="Hoja3" sheetId="23" state="hidden" r:id="rId3"/>
    <sheet name="Hoja7" sheetId="25" state="hidden" r:id="rId4"/>
    <sheet name="Hoja10" sheetId="28" state="hidden" r:id="rId5"/>
    <sheet name="Nuevo Dashboard" sheetId="27" state="hidden" r:id="rId6"/>
    <sheet name="Dashboard" sheetId="10" r:id="rId7"/>
    <sheet name="Hoja13" sheetId="31" state="hidden" r:id="rId8"/>
    <sheet name="Hoja14" sheetId="32" state="hidden" r:id="rId9"/>
    <sheet name="Hoja4" sheetId="16" r:id="rId10"/>
    <sheet name="Hoja5" sheetId="17" r:id="rId11"/>
    <sheet name="Facturas 24" sheetId="1" r:id="rId12"/>
    <sheet name="Hoja6" sheetId="37" state="hidden" r:id="rId13"/>
    <sheet name="Hoja8" sheetId="38" state="hidden" r:id="rId14"/>
    <sheet name="Hoja9" sheetId="39" state="hidden" r:id="rId15"/>
    <sheet name="ANALIZAR DATOS EN 2 MINUTOS" sheetId="36" r:id="rId16"/>
    <sheet name="Grafico de velocimetro" sheetId="40" r:id="rId17"/>
    <sheet name="Facturas 20 (2)" sheetId="15" state="hidden" r:id="rId18"/>
  </sheets>
  <externalReferences>
    <externalReference r:id="rId19"/>
    <externalReference r:id="rId20"/>
  </externalReferences>
  <definedNames>
    <definedName name="_xlnm._FilterDatabase" localSheetId="17" hidden="1">'Facturas 20 (2)'!$A$1:$G$287</definedName>
    <definedName name="_xlnm._FilterDatabase" localSheetId="11" hidden="1">'Facturas 24'!$A$1:$G$287</definedName>
    <definedName name="_xlchart.v2.0" hidden="1">Hoja5!$D$23:$D$27</definedName>
    <definedName name="_xlchart.v2.1" hidden="1">Hoja5!$E$22</definedName>
    <definedName name="_xlchart.v2.2" hidden="1">Hoja5!$E$23:$E$27</definedName>
    <definedName name="CIUDADES">'[1]Lista Valid Depend I'!$E$2:$E$6</definedName>
    <definedName name="Estado" localSheetId="16">#REF!</definedName>
    <definedName name="Estado">#REF!</definedName>
    <definedName name="NEGOCIO" localSheetId="16">#REF!</definedName>
    <definedName name="NEGOCIO">#REF!</definedName>
    <definedName name="Nivel" localSheetId="16">#REF!</definedName>
    <definedName name="Nivel">#REF!</definedName>
    <definedName name="Responsables">[2]Plantilla!$M$2:$M$5</definedName>
    <definedName name="SegmentaciónDeDatos_Mes">#N/A</definedName>
    <definedName name="SegmentaciónDeDatos_Mes1">#N/A</definedName>
    <definedName name="zsupermetrics_HrKFuA8YQlvFL4Onhm6NavCGjU9wHyvAoXvl63RNltLpIuSyy__dYEe5yBebm5cZfXW7" comment="Query HrKFuA8YQlvFL4Onhm6NavCGjU9wHyvAoXvl63RNltLpIuSyy__dYEe5yBebm5cZfXW7" localSheetId="16">#REF!</definedName>
    <definedName name="zsupermetrics_HrKFuA8YQlvFL4Onhm6NavCGjU9wHyvAoXvl63RNltLpIuSyy__dYEe5yBebm5cZfXW7" comment="Query HrKFuA8YQlvFL4Onhm6NavCGjU9wHyvAoXvl63RNltLpIuSyy__dYEe5yBebm5cZfXW7">#REF!</definedName>
  </definedNames>
  <calcPr calcId="191029"/>
  <pivotCaches>
    <pivotCache cacheId="6" r:id="rId21"/>
    <pivotCache cacheId="7" r:id="rId22"/>
  </pivotCaches>
  <extLst>
    <ext xmlns:x14="http://schemas.microsoft.com/office/spreadsheetml/2009/9/main" uri="{BBE1A952-AA13-448e-AADC-164F8A28A991}">
      <x14:slicerCaches>
        <x14:slicerCache r:id="rId23"/>
        <x14:slicerCache r:id="rId2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40" l="1"/>
  <c r="E2" i="40"/>
  <c r="E4" i="40" s="1"/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D24" i="17" l="1"/>
  <c r="E24" i="17"/>
  <c r="D25" i="17"/>
  <c r="E25" i="17"/>
  <c r="D26" i="17"/>
  <c r="E26" i="17"/>
  <c r="D27" i="17"/>
  <c r="E27" i="17"/>
  <c r="E23" i="17"/>
  <c r="D23" i="17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" i="15"/>
</calcChain>
</file>

<file path=xl/sharedStrings.xml><?xml version="1.0" encoding="utf-8"?>
<sst xmlns="http://schemas.openxmlformats.org/spreadsheetml/2006/main" count="2653" uniqueCount="109">
  <si>
    <t>Fecha</t>
  </si>
  <si>
    <t>Cliente</t>
  </si>
  <si>
    <t>Estado</t>
  </si>
  <si>
    <t>Total base</t>
  </si>
  <si>
    <t>Total importe</t>
  </si>
  <si>
    <t>Cobrada</t>
  </si>
  <si>
    <t>Parcialmente cobrada</t>
  </si>
  <si>
    <t>Pendiente</t>
  </si>
  <si>
    <t>Mes</t>
  </si>
  <si>
    <t>Compras</t>
  </si>
  <si>
    <t>Suministros</t>
  </si>
  <si>
    <t>Importe</t>
  </si>
  <si>
    <t>Coste Personal</t>
  </si>
  <si>
    <t>Mantenimiento</t>
  </si>
  <si>
    <t>Serv Externalizados</t>
  </si>
  <si>
    <t>Otros Gastos</t>
  </si>
  <si>
    <t>Cliente 1</t>
  </si>
  <si>
    <t>Cliente 2</t>
  </si>
  <si>
    <t>Cliente 3</t>
  </si>
  <si>
    <t>Cliente 4</t>
  </si>
  <si>
    <t>Cliente 5</t>
  </si>
  <si>
    <t>Cliente 6</t>
  </si>
  <si>
    <t>Cliente 7</t>
  </si>
  <si>
    <t>Cliente 8</t>
  </si>
  <si>
    <t>Cliente 9</t>
  </si>
  <si>
    <t>Cliente 10</t>
  </si>
  <si>
    <t>Cliente 11</t>
  </si>
  <si>
    <t>Cliente 12</t>
  </si>
  <si>
    <t>Cliente 13</t>
  </si>
  <si>
    <t>Cliente 14</t>
  </si>
  <si>
    <t>Cliente 15</t>
  </si>
  <si>
    <t>Cliente 16</t>
  </si>
  <si>
    <t>Cliente 17</t>
  </si>
  <si>
    <t>Cliente 18</t>
  </si>
  <si>
    <t>Cliente 19</t>
  </si>
  <si>
    <t>Cliente 20</t>
  </si>
  <si>
    <t>Cliente 21</t>
  </si>
  <si>
    <t>Cliente 22</t>
  </si>
  <si>
    <t>Cliente 23</t>
  </si>
  <si>
    <t>Cliente 24</t>
  </si>
  <si>
    <t>Cliente 25</t>
  </si>
  <si>
    <t>Cliente 26</t>
  </si>
  <si>
    <t>Cliente 27</t>
  </si>
  <si>
    <t>Cliente 28</t>
  </si>
  <si>
    <t>Cliente 29</t>
  </si>
  <si>
    <t>Cliente 30</t>
  </si>
  <si>
    <t>Cliente 31</t>
  </si>
  <si>
    <t>Cliente 32</t>
  </si>
  <si>
    <t>Cliente 33</t>
  </si>
  <si>
    <t>Cliente 34</t>
  </si>
  <si>
    <t>Cliente 35</t>
  </si>
  <si>
    <t>Cliente 36</t>
  </si>
  <si>
    <t>Cliente 37</t>
  </si>
  <si>
    <t>Cliente 38</t>
  </si>
  <si>
    <t>Cliente 39</t>
  </si>
  <si>
    <t>Cliente 40</t>
  </si>
  <si>
    <t>Cliente 41</t>
  </si>
  <si>
    <t>Cliente 42</t>
  </si>
  <si>
    <t>Cliente 43</t>
  </si>
  <si>
    <t>Cliente 44</t>
  </si>
  <si>
    <t>Cliente 45</t>
  </si>
  <si>
    <t>Cliente 46</t>
  </si>
  <si>
    <t>Cliente 47</t>
  </si>
  <si>
    <t>Cliente 48</t>
  </si>
  <si>
    <t>Cliente 49</t>
  </si>
  <si>
    <t>Cliente 50</t>
  </si>
  <si>
    <t>Cliente 51</t>
  </si>
  <si>
    <t>Total general</t>
  </si>
  <si>
    <t>Etiquetas de fila</t>
  </si>
  <si>
    <t>Suma de Total importe</t>
  </si>
  <si>
    <t>ene</t>
  </si>
  <si>
    <t>feb</t>
  </si>
  <si>
    <t>mar</t>
  </si>
  <si>
    <t>abr</t>
  </si>
  <si>
    <t>Tipo</t>
  </si>
  <si>
    <t>Ingreso</t>
  </si>
  <si>
    <t>Gasto</t>
  </si>
  <si>
    <t>Pagado</t>
  </si>
  <si>
    <t>Cliente / Tipo</t>
  </si>
  <si>
    <t>Etiquetas de columna</t>
  </si>
  <si>
    <t>may</t>
  </si>
  <si>
    <t>jun</t>
  </si>
  <si>
    <t>jul</t>
  </si>
  <si>
    <t>ago</t>
  </si>
  <si>
    <t>sep</t>
  </si>
  <si>
    <t>oct</t>
  </si>
  <si>
    <t>nov</t>
  </si>
  <si>
    <t>dic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</si>
  <si>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</si>
  <si>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</si>
  <si>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</si>
  <si>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</si>
  <si>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</si>
  <si>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</si>
  <si>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</si>
  <si>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</si>
  <si>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</si>
  <si>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</si>
  <si>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</si>
  <si>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</si>
  <si>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Escala</t>
  </si>
  <si>
    <t>Aguja</t>
  </si>
  <si>
    <t>Rojo</t>
  </si>
  <si>
    <t>Dato</t>
  </si>
  <si>
    <t>Amarillo</t>
  </si>
  <si>
    <t>Ancho</t>
  </si>
  <si>
    <t>Verde</t>
  </si>
  <si>
    <t>Sin Fondo</t>
  </si>
  <si>
    <t>Objetivo alcanzado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</si>
</sst>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4" fontId="0" fillId="0" borderId="0" xfId="0" applyNumberFormat="1"/>
    <xf numFmtId="0" fontId="0" fillId="2" borderId="0" xfId="0" applyFill="1"/>
    <xf numFmtId="4" fontId="0" fillId="0" borderId="0" xfId="0" applyNumberFormat="1" applyAlignment="1">
      <alignment horizontal="center"/>
    </xf>
    <xf numFmtId="0" fontId="1" fillId="3" borderId="0" xfId="0" applyFont="1" applyFill="1"/>
    <xf numFmtId="164" fontId="0" fillId="0" borderId="0" xfId="2" applyNumberFormat="1" applyFont="1"/>
    <xf numFmtId="164" fontId="1" fillId="3" borderId="0" xfId="2" applyNumberFormat="1" applyFont="1" applyFill="1" applyBorder="1"/>
    <xf numFmtId="164" fontId="0" fillId="0" borderId="0" xfId="2" applyNumberFormat="1" applyFont="1" applyBorder="1"/>
    <xf numFmtId="164" fontId="0" fillId="0" borderId="0" xfId="2" applyNumberFormat="1" applyFont="1" applyBorder="1" applyAlignment="1">
      <alignment horizontal="center"/>
    </xf>
    <xf numFmtId="14" fontId="0" fillId="0" borderId="0" xfId="0" applyNumberFormat="1" applyAlignment="1">
      <alignment horizontal="left"/>
    </xf>
    <xf numFmtId="9" fontId="0" fillId="0" borderId="0" xfId="3" applyFont="1"/>
    <xf numFmtId="0" fontId="6" fillId="0" borderId="0" xfId="4"/>
    <xf numFmtId="0" fontId="6" fillId="0" borderId="3" xfId="4" applyBorder="1" applyAlignment="1">
      <alignment horizontal="center"/>
    </xf>
    <xf numFmtId="0" fontId="6" fillId="0" borderId="4" xfId="4" applyBorder="1" applyAlignment="1">
      <alignment horizontal="center"/>
    </xf>
    <xf numFmtId="0" fontId="6" fillId="0" borderId="5" xfId="4" applyBorder="1" applyAlignment="1">
      <alignment horizontal="center"/>
    </xf>
    <xf numFmtId="0" fontId="6" fillId="0" borderId="6" xfId="4" applyBorder="1" applyAlignment="1">
      <alignment horizontal="center"/>
    </xf>
    <xf numFmtId="0" fontId="6" fillId="0" borderId="0" xfId="4" applyAlignment="1">
      <alignment horizontal="center"/>
    </xf>
    <xf numFmtId="0" fontId="5" fillId="5" borderId="1" xfId="4" applyFont="1" applyFill="1" applyBorder="1"/>
    <xf numFmtId="0" fontId="5" fillId="5" borderId="2" xfId="4" applyFont="1" applyFill="1" applyBorder="1" applyAlignment="1">
      <alignment horizontal="center"/>
    </xf>
    <xf numFmtId="0" fontId="7" fillId="0" borderId="0" xfId="4" applyFont="1"/>
    <xf numFmtId="0" fontId="1" fillId="3" borderId="1" xfId="4" applyFont="1" applyFill="1" applyBorder="1" applyAlignment="1">
      <alignment horizontal="center"/>
    </xf>
    <xf numFmtId="0" fontId="1" fillId="3" borderId="2" xfId="4" applyFont="1" applyFill="1" applyBorder="1" applyAlignment="1">
      <alignment horizontal="center"/>
    </xf>
    <xf numFmtId="0" fontId="1" fillId="4" borderId="1" xfId="4" applyFont="1" applyFill="1" applyBorder="1" applyAlignment="1">
      <alignment horizontal="center"/>
    </xf>
    <xf numFmtId="0" fontId="1" fillId="4" borderId="2" xfId="4" applyFont="1" applyFill="1" applyBorder="1" applyAlignment="1">
      <alignment horizontal="center"/>
    </xf>
    <xf numFmtId="0" fontId="0" fillId="0" borderId="0" xfId="0" applyNumberFormat="1"/>
  </cellXfs>
  <cellStyles count="5">
    <cellStyle name="Moneda" xfId="2" builtinId="4"/>
    <cellStyle name="Normal" xfId="0" builtinId="0"/>
    <cellStyle name="Normal 2" xfId="4" xr:uid="{D3F6AF95-BEE4-4D5F-9938-AF4C0794DA3D}"/>
    <cellStyle name="Normal 8" xfId="1" xr:uid="{063C0BD0-0E05-4F0F-AAF0-2CE5A6F6113A}"/>
    <cellStyle name="Porcentaje" xfId="3" builtinId="5"/>
  </cellStyles>
  <dxfs count="21">
    <dxf>
      <fill>
        <patternFill patternType="solid">
          <fgColor indexed="64"/>
          <bgColor theme="9" tint="0.79998168889431442"/>
        </patternFill>
      </fill>
    </dxf>
    <dxf>
      <numFmt numFmtId="4" formatCode="#,##0.00"/>
      <alignment horizontal="center" vertical="bottom" textRotation="0" wrapText="0" indent="0" justifyLastLine="0" shrinkToFit="0" readingOrder="0"/>
    </dxf>
    <dxf>
      <numFmt numFmtId="19" formatCode="dd/mm/yyyy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  <dxf>
      <numFmt numFmtId="0" formatCode="General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_-* #,##0\ &quot;€&quot;_-;\-* #,##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center" vertical="bottom" textRotation="0" wrapText="0" indent="0" justifyLastLine="0" shrinkToFit="0" readingOrder="0"/>
    </dxf>
    <dxf>
      <numFmt numFmtId="19" formatCode="dd/mm/yyyy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F9000"/>
          <bgColor rgb="FFBF9000"/>
        </patternFill>
      </fill>
    </dxf>
  </dxfs>
  <tableStyles count="1" defaultTableStyle="TableStyleMedium2" defaultPivotStyle="PivotStyleLight16">
    <tableStyle name="Gastos personales-style 4" pivot="0" count="3" xr9:uid="{B58CDEB1-D0E9-414E-B911-FCB441AAA3DC}"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Financiero Sencillo.xlsx]Hoja2!TablaDinámica19</c:name>
    <c:fmtId val="7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noFill/>
          <a:ln w="9525" cap="flat" cmpd="sng" algn="ctr">
            <a:solidFill>
              <a:schemeClr val="accent6"/>
            </a:solidFill>
            <a:miter lim="800000"/>
          </a:ln>
          <a:effectLst>
            <a:glow rad="63500">
              <a:schemeClr val="accent6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noFill/>
          <a:ln w="9525" cap="flat" cmpd="sng" algn="ctr">
            <a:solidFill>
              <a:schemeClr val="accent6"/>
            </a:solidFill>
            <a:miter lim="800000"/>
          </a:ln>
          <a:effectLst>
            <a:glow rad="63500">
              <a:schemeClr val="accent6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Hoja2!$B$3:$B$4</c:f>
              <c:strCache>
                <c:ptCount val="1"/>
                <c:pt idx="0">
                  <c:v>Ingreso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Hoja2!$A$5:$A$12</c:f>
              <c:strCache>
                <c:ptCount val="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Hoja2!$B$5:$B$12</c:f>
              <c:numCache>
                <c:formatCode>_-* #,##0\ "€"_-;\-* #,##0\ "€"_-;_-* "-"??\ "€"_-;_-@_-</c:formatCode>
                <c:ptCount val="7"/>
                <c:pt idx="0">
                  <c:v>24582.179999999997</c:v>
                </c:pt>
                <c:pt idx="1">
                  <c:v>17324.370000000003</c:v>
                </c:pt>
                <c:pt idx="2">
                  <c:v>12276.109999999999</c:v>
                </c:pt>
                <c:pt idx="3">
                  <c:v>11590.24</c:v>
                </c:pt>
                <c:pt idx="4">
                  <c:v>6918.0200000000013</c:v>
                </c:pt>
                <c:pt idx="5">
                  <c:v>8170.5200000000023</c:v>
                </c:pt>
                <c:pt idx="6">
                  <c:v>13216.639999999998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3-470A-9100-9D31186718B0}"/>
            </c:ext>
          </c:extLst>
        </c:ser>
        <c:ser>
          <c:idx val="1"/>
          <c:order val="1"/>
          <c:tx>
            <c:strRef>
              <c:f>Hoja2!$C$3:$C$4</c:f>
              <c:strCache>
                <c:ptCount val="1"/>
                <c:pt idx="0">
                  <c:v>Gasto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Hoja2!$A$5:$A$12</c:f>
              <c:strCache>
                <c:ptCount val="7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</c:strCache>
            </c:strRef>
          </c:cat>
          <c:val>
            <c:numRef>
              <c:f>Hoja2!$C$5:$C$12</c:f>
              <c:numCache>
                <c:formatCode>_-* #,##0\ "€"_-;\-* #,##0\ "€"_-;_-* "-"??\ "€"_-;_-@_-</c:formatCode>
                <c:ptCount val="7"/>
                <c:pt idx="0">
                  <c:v>8164.1</c:v>
                </c:pt>
                <c:pt idx="1">
                  <c:v>8057.1</c:v>
                </c:pt>
                <c:pt idx="2">
                  <c:v>11256.4</c:v>
                </c:pt>
                <c:pt idx="3">
                  <c:v>11481.1</c:v>
                </c:pt>
                <c:pt idx="4">
                  <c:v>8709.7999999999993</c:v>
                </c:pt>
                <c:pt idx="5">
                  <c:v>10849.8</c:v>
                </c:pt>
                <c:pt idx="6">
                  <c:v>8335.2999999999993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3-470A-9100-9D3118671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920356623"/>
        <c:axId val="1920355375"/>
      </c:barChart>
      <c:catAx>
        <c:axId val="1920356623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0355375"/>
        <c:crosses val="autoZero"/>
        <c:auto val="1"/>
        <c:lblAlgn val="ctr"/>
        <c:lblOffset val="100"/>
        <c:noMultiLvlLbl val="0"/>
      </c:catAx>
      <c:valAx>
        <c:axId val="192035537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20356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>
      <a:glow rad="63500">
        <a:schemeClr val="accent6">
          <a:satMod val="175000"/>
          <a:alpha val="40000"/>
        </a:schemeClr>
      </a:glow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Financiero Sencillo.xlsx]Hoja2!TablaDinámica20</c:name>
    <c:fmtId val="7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6">
                  <a:satMod val="103000"/>
                  <a:lumMod val="102000"/>
                  <a:tint val="94000"/>
                </a:schemeClr>
              </a:gs>
              <a:gs pos="50000">
                <a:schemeClr val="accent6">
                  <a:satMod val="110000"/>
                  <a:lumMod val="100000"/>
                  <a:shade val="100000"/>
                </a:schemeClr>
              </a:gs>
              <a:gs pos="100000">
                <a:schemeClr val="accent6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Hoja2!$L$3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Hoja2!$K$4:$K$10</c:f>
              <c:strCache>
                <c:ptCount val="6"/>
                <c:pt idx="0">
                  <c:v>Compras</c:v>
                </c:pt>
                <c:pt idx="1">
                  <c:v>Coste Personal</c:v>
                </c:pt>
                <c:pt idx="2">
                  <c:v>Mantenimiento</c:v>
                </c:pt>
                <c:pt idx="3">
                  <c:v>Otros Gastos</c:v>
                </c:pt>
                <c:pt idx="4">
                  <c:v>Serv Externalizados</c:v>
                </c:pt>
                <c:pt idx="5">
                  <c:v>Suministros</c:v>
                </c:pt>
              </c:strCache>
            </c:strRef>
          </c:cat>
          <c:val>
            <c:numRef>
              <c:f>Hoja2!$L$4:$L$10</c:f>
              <c:numCache>
                <c:formatCode>_-* #,##0\ "€"_-;\-* #,##0\ "€"_-;_-* "-"??\ "€"_-;_-@_-</c:formatCode>
                <c:ptCount val="6"/>
                <c:pt idx="0">
                  <c:v>9683.5</c:v>
                </c:pt>
                <c:pt idx="1">
                  <c:v>41195</c:v>
                </c:pt>
                <c:pt idx="2">
                  <c:v>823.9</c:v>
                </c:pt>
                <c:pt idx="3">
                  <c:v>7062</c:v>
                </c:pt>
                <c:pt idx="4">
                  <c:v>7169</c:v>
                </c:pt>
                <c:pt idx="5">
                  <c:v>920.2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0-4CED-8A83-137B6B820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293863423"/>
        <c:axId val="1293863839"/>
      </c:barChart>
      <c:catAx>
        <c:axId val="12938634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3863839"/>
        <c:crosses val="autoZero"/>
        <c:auto val="1"/>
        <c:lblAlgn val="ctr"/>
        <c:lblOffset val="100"/>
        <c:noMultiLvlLbl val="0"/>
      </c:catAx>
      <c:valAx>
        <c:axId val="12938638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93863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[Dashboard Financiero Sencillo.xlsx]Hoja3!TablaDinámica21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>
              <a:shade val="65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7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8"/>
        <c:spPr>
          <a:solidFill>
            <a:schemeClr val="accent6">
              <a:tint val="65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64A-4B23-9BC3-ECE5DD9D93AD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64A-4B23-9BC3-ECE5DD9D93AD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64A-4B23-9BC3-ECE5DD9D93AD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Hoja3!$A$4:$A$7</c:f>
              <c:strCache>
                <c:ptCount val="3"/>
                <c:pt idx="0">
                  <c:v>Cobrada</c:v>
                </c:pt>
                <c:pt idx="1">
                  <c:v>Parcialmente cobrada</c:v>
                </c:pt>
                <c:pt idx="2">
                  <c:v>Pendiente</c:v>
                </c:pt>
              </c:strCache>
            </c:strRef>
          </c:cat>
          <c:val>
            <c:numRef>
              <c:f>Hoja3!$B$4:$B$7</c:f>
              <c:numCache>
                <c:formatCode>_-* #,##0\ "€"_-;\-* #,##0\ "€"_-;_-* "-"??\ "€"_-;_-@_-</c:formatCode>
                <c:ptCount val="3"/>
                <c:pt idx="0">
                  <c:v>23064.619999999995</c:v>
                </c:pt>
                <c:pt idx="1">
                  <c:v>27167.300000000014</c:v>
                </c:pt>
                <c:pt idx="2">
                  <c:v>43846.159999999996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4A-4B23-9BC3-ECE5DD9D93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Financiero Sencillo.xlsx]Hoja7!TablaDinámica23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Hoja7!$B$3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Hoja7!$A$4:$A$9</c:f>
              <c:strCache>
                <c:ptCount val="5"/>
                <c:pt idx="0">
                  <c:v>Cliente 10</c:v>
                </c:pt>
                <c:pt idx="1">
                  <c:v>Cliente 2</c:v>
                </c:pt>
                <c:pt idx="2">
                  <c:v>Cliente 4</c:v>
                </c:pt>
                <c:pt idx="3">
                  <c:v>Cliente 6</c:v>
                </c:pt>
                <c:pt idx="4">
                  <c:v>Cliente 15</c:v>
                </c:pt>
              </c:strCache>
            </c:strRef>
          </c:cat>
          <c:val>
            <c:numRef>
              <c:f>Hoja7!$B$4:$B$9</c:f>
              <c:numCache>
                <c:formatCode>General</c:formatCode>
                <c:ptCount val="5"/>
                <c:pt idx="0">
                  <c:v>5335.02</c:v>
                </c:pt>
                <c:pt idx="1">
                  <c:v>5328.6</c:v>
                </c:pt>
                <c:pt idx="2">
                  <c:v>4361.3200000000006</c:v>
                </c:pt>
                <c:pt idx="3">
                  <c:v>4287.4900000000007</c:v>
                </c:pt>
                <c:pt idx="4">
                  <c:v>4076.7000000000003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5-4D9C-AB1E-E0737D594C0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27633247"/>
        <c:axId val="1727630751"/>
      </c:barChart>
      <c:catAx>
        <c:axId val="1727633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27630751"/>
        <c:crosses val="autoZero"/>
        <c:auto val="1"/>
        <c:lblAlgn val="ctr"/>
        <c:lblOffset val="100"/>
        <c:noMultiLvlLbl val="0"/>
      </c:catAx>
      <c:valAx>
        <c:axId val="17276307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27633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Financiero Sencillo.xlsx]Hoja4!TablaDinámica4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Ventas Vs 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noFill/>
          <a:ln w="9525" cap="flat" cmpd="sng" algn="ctr">
            <a:solidFill>
              <a:schemeClr val="accent6"/>
            </a:solidFill>
            <a:miter lim="800000"/>
          </a:ln>
          <a:effectLst>
            <a:glow rad="63500">
              <a:schemeClr val="accent6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noFill/>
          <a:ln w="9525" cap="flat" cmpd="sng" algn="ctr">
            <a:solidFill>
              <a:schemeClr val="accent6"/>
            </a:solidFill>
            <a:miter lim="800000"/>
          </a:ln>
          <a:effectLst>
            <a:glow rad="63500">
              <a:schemeClr val="accent6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Hoja4!$B$3:$B$4</c:f>
              <c:strCache>
                <c:ptCount val="1"/>
                <c:pt idx="0">
                  <c:v>Gasto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Hoja4!$A$5:$A$17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Hoja4!$B$5:$B$17</c:f>
              <c:numCache>
                <c:formatCode>_-* #,##0\ "€"_-;\-* #,##0\ "€"_-;_-* "-"??\ "€"_-;_-@_-</c:formatCode>
                <c:ptCount val="12"/>
                <c:pt idx="0">
                  <c:v>8164.1</c:v>
                </c:pt>
                <c:pt idx="1">
                  <c:v>8057.1</c:v>
                </c:pt>
                <c:pt idx="2">
                  <c:v>11256.4</c:v>
                </c:pt>
                <c:pt idx="3">
                  <c:v>11481.1</c:v>
                </c:pt>
                <c:pt idx="4">
                  <c:v>8709.7999999999993</c:v>
                </c:pt>
                <c:pt idx="5">
                  <c:v>10849.8</c:v>
                </c:pt>
                <c:pt idx="6">
                  <c:v>8335.2999999999993</c:v>
                </c:pt>
                <c:pt idx="7">
                  <c:v>12604.6</c:v>
                </c:pt>
                <c:pt idx="8">
                  <c:v>8624.2000000000007</c:v>
                </c:pt>
                <c:pt idx="9">
                  <c:v>8624.2000000000007</c:v>
                </c:pt>
                <c:pt idx="10">
                  <c:v>8624.2000000000007</c:v>
                </c:pt>
                <c:pt idx="11">
                  <c:v>8624.2000000000007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3-46A8-A727-09CEB7CF0F22}"/>
            </c:ext>
          </c:extLst>
        </c:ser>
        <c:ser>
          <c:idx val="1"/>
          <c:order val="1"/>
          <c:tx>
            <c:strRef>
              <c:f>Hoja4!$C$3:$C$4</c:f>
              <c:strCache>
                <c:ptCount val="1"/>
                <c:pt idx="0">
                  <c:v>Ingreso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Hoja4!$A$5:$A$17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Hoja4!$C$5:$C$17</c:f>
              <c:numCache>
                <c:formatCode>_-* #,##0\ "€"_-;\-* #,##0\ "€"_-;_-* "-"??\ "€"_-;_-@_-</c:formatCode>
                <c:ptCount val="12"/>
                <c:pt idx="0">
                  <c:v>26144.079999999998</c:v>
                </c:pt>
                <c:pt idx="1">
                  <c:v>17324.370000000003</c:v>
                </c:pt>
                <c:pt idx="2">
                  <c:v>11024.21</c:v>
                </c:pt>
                <c:pt idx="3">
                  <c:v>11590.24</c:v>
                </c:pt>
                <c:pt idx="4">
                  <c:v>6608.3200000000015</c:v>
                </c:pt>
                <c:pt idx="5">
                  <c:v>8170.5200000000023</c:v>
                </c:pt>
                <c:pt idx="6">
                  <c:v>13216.639999999998</c:v>
                </c:pt>
                <c:pt idx="7">
                  <c:v>6672.5199999999995</c:v>
                </c:pt>
                <c:pt idx="8">
                  <c:v>15553.52</c:v>
                </c:pt>
                <c:pt idx="9">
                  <c:v>10879.759999999998</c:v>
                </c:pt>
                <c:pt idx="10">
                  <c:v>7079.1200000000008</c:v>
                </c:pt>
                <c:pt idx="11">
                  <c:v>11119.439999999999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3-46A8-A727-09CEB7CF0F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1772622944"/>
        <c:axId val="1772610048"/>
      </c:barChart>
      <c:catAx>
        <c:axId val="177262294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72610048"/>
        <c:crosses val="autoZero"/>
        <c:auto val="1"/>
        <c:lblAlgn val="ctr"/>
        <c:lblOffset val="100"/>
        <c:noMultiLvlLbl val="0"/>
      </c:catAx>
      <c:valAx>
        <c:axId val="17726100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7262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>
      <a:glow rad="101600">
        <a:schemeClr val="accent6">
          <a:satMod val="175000"/>
          <a:alpha val="40000"/>
        </a:schemeClr>
      </a:glow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[Dashboard Financiero Sencillo.xlsx]Hoja4!TablaDinámica5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Estado de cobros</a:t>
            </a:r>
          </a:p>
        </c:rich>
      </c:tx>
      <c:layout>
        <c:manualLayout>
          <c:xMode val="edge"/>
          <c:yMode val="edge"/>
          <c:x val="0.67762877578447034"/>
          <c:y val="0.13770195392242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>
              <a:tint val="65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7"/>
        <c:spPr>
          <a:solidFill>
            <a:schemeClr val="accent6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8"/>
        <c:spPr>
          <a:solidFill>
            <a:schemeClr val="accent6">
              <a:shade val="65000"/>
            </a:schemeClr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</c:spPr>
      </c:pivotFmt>
    </c:pivotFmts>
    <c:plotArea>
      <c:layout>
        <c:manualLayout>
          <c:layoutTarget val="inner"/>
          <c:xMode val="edge"/>
          <c:yMode val="edge"/>
          <c:x val="0.16213437237871037"/>
          <c:y val="4.262837337640487E-2"/>
          <c:w val="0.50177539663212201"/>
          <c:h val="0.9360041052560738"/>
        </c:manualLayout>
      </c:layout>
      <c:pieChart>
        <c:varyColors val="1"/>
        <c:ser>
          <c:idx val="0"/>
          <c:order val="0"/>
          <c:tx>
            <c:strRef>
              <c:f>Hoja4!$J$4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FEB-4C8C-A37C-8981B0C1B8B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FEB-4C8C-A37C-8981B0C1B8BB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FEB-4C8C-A37C-8981B0C1B8B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Hoja4!$I$5:$I$8</c:f>
              <c:strCache>
                <c:ptCount val="3"/>
                <c:pt idx="0">
                  <c:v>Cobrada</c:v>
                </c:pt>
                <c:pt idx="1">
                  <c:v>Parcialmente cobrada</c:v>
                </c:pt>
                <c:pt idx="2">
                  <c:v>Pendiente</c:v>
                </c:pt>
              </c:strCache>
            </c:strRef>
          </c:cat>
          <c:val>
            <c:numRef>
              <c:f>Hoja4!$J$5:$J$8</c:f>
              <c:numCache>
                <c:formatCode>_-* #,##0\ "€"_-;\-* #,##0\ "€"_-;_-* "-"??\ "€"_-;_-@_-</c:formatCode>
                <c:ptCount val="3"/>
                <c:pt idx="0">
                  <c:v>35756.959999999985</c:v>
                </c:pt>
                <c:pt idx="1">
                  <c:v>40724.200000000012</c:v>
                </c:pt>
                <c:pt idx="2">
                  <c:v>68901.579999999987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EB-4C8C-A37C-8981B0C1B8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982402972824278"/>
          <c:y val="0.43076050678850336"/>
          <c:w val="0.21977505389145943"/>
          <c:h val="0.2083347914843977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>
      <a:glow rad="101600">
        <a:schemeClr val="accent6">
          <a:satMod val="175000"/>
          <a:alpha val="40000"/>
        </a:scheme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Financiero Sencillo.xlsx]Hoja5!TablaDinámica6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Gastos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noFill/>
          <a:ln w="9525" cap="flat" cmpd="sng" algn="ctr">
            <a:solidFill>
              <a:schemeClr val="accent6"/>
            </a:solidFill>
            <a:miter lim="800000"/>
          </a:ln>
          <a:effectLst>
            <a:glow rad="63500">
              <a:schemeClr val="accent6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073923634809919"/>
          <c:y val="0.17171296296296296"/>
          <c:w val="0.83857368780276675"/>
          <c:h val="0.642762102653834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Hoja5!$B$3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>
              <a:glow rad="63500">
                <a:schemeClr val="accent6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Hoja5!$A$4:$A$10</c:f>
              <c:strCache>
                <c:ptCount val="6"/>
                <c:pt idx="0">
                  <c:v>Compras</c:v>
                </c:pt>
                <c:pt idx="1">
                  <c:v>Coste Personal</c:v>
                </c:pt>
                <c:pt idx="2">
                  <c:v>Mantenimiento</c:v>
                </c:pt>
                <c:pt idx="3">
                  <c:v>Otros Gastos</c:v>
                </c:pt>
                <c:pt idx="4">
                  <c:v>Serv Externalizados</c:v>
                </c:pt>
                <c:pt idx="5">
                  <c:v>Suministros</c:v>
                </c:pt>
              </c:strCache>
            </c:strRef>
          </c:cat>
          <c:val>
            <c:numRef>
              <c:f>Hoja5!$B$4:$B$10</c:f>
              <c:numCache>
                <c:formatCode>_-* #,##0\ "€"_-;\-* #,##0\ "€"_-;_-* "-"??\ "€"_-;_-@_-</c:formatCode>
                <c:ptCount val="6"/>
                <c:pt idx="0">
                  <c:v>17066.5</c:v>
                </c:pt>
                <c:pt idx="1">
                  <c:v>66875</c:v>
                </c:pt>
                <c:pt idx="2">
                  <c:v>1786.8999999999999</c:v>
                </c:pt>
                <c:pt idx="3">
                  <c:v>14338</c:v>
                </c:pt>
                <c:pt idx="4">
                  <c:v>11663</c:v>
                </c:pt>
                <c:pt idx="5">
                  <c:v>2225.6000000000004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A-4020-AA46-7C80725DEA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50"/>
        <c:axId val="1772649984"/>
        <c:axId val="1772652064"/>
      </c:barChart>
      <c:catAx>
        <c:axId val="177264998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72652064"/>
        <c:crosses val="autoZero"/>
        <c:auto val="1"/>
        <c:lblAlgn val="ctr"/>
        <c:lblOffset val="100"/>
        <c:noMultiLvlLbl val="0"/>
      </c:catAx>
      <c:valAx>
        <c:axId val="177265206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_-* #,##0\ &quot;€&quot;_-;\-* #,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7264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>
      <a:glow rad="101600">
        <a:schemeClr val="accent6">
          <a:satMod val="175000"/>
          <a:alpha val="40000"/>
        </a:schemeClr>
      </a:glow>
    </a:effectLst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2B-4B17-9F1C-CB042E05C7F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2B-4B17-9F1C-CB042E05C7F3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2B-4B17-9F1C-CB042E05C7F3}"/>
              </c:ext>
            </c:extLst>
          </c:dPt>
          <c:dPt>
            <c:idx val="3"/>
            <c:bubble3D val="0"/>
            <c:explosion val="1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2B-4B17-9F1C-CB042E05C7F3}"/>
              </c:ext>
            </c:extLst>
          </c:dPt>
          <c:dPt>
            <c:idx val="4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2B-4B17-9F1C-CB042E05C7F3}"/>
              </c:ext>
            </c:extLst>
          </c:dPt>
          <c:cat>
            <c:strRef>
              <c:f>'Grafico de velocimetro'!$A$1:$A$5</c:f>
              <c:strCache>
                <c:ptCount val="5"/>
                <c:pt idx="0">
                  <c:v>Escala</c:v>
                </c:pt>
                <c:pt idx="1">
                  <c:v>Rojo</c:v>
                </c:pt>
                <c:pt idx="2">
                  <c:v>Amarillo</c:v>
                </c:pt>
                <c:pt idx="3">
                  <c:v>Verde</c:v>
                </c:pt>
                <c:pt idx="4">
                  <c:v>Sin Fondo</c:v>
                </c:pt>
              </c:strCache>
            </c:strRef>
          </c:cat>
          <c:val>
            <c:numRef>
              <c:f>'Grafico de velocimetro'!$B$1:$B$5</c:f>
              <c:numCache>
                <c:formatCode>General</c:formatCode>
                <c:ptCount val="5"/>
                <c:pt idx="1">
                  <c:v>20</c:v>
                </c:pt>
                <c:pt idx="2">
                  <c:v>60</c:v>
                </c:pt>
                <c:pt idx="3">
                  <c:v>20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2B-4B17-9F1C-CB042E05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8B-4F7B-8D9B-926C53DB7D17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8B-4F7B-8D9B-926C53DB7D17}"/>
              </c:ext>
            </c:extLst>
          </c:dPt>
          <c:dPt>
            <c:idx val="2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8B-4F7B-8D9B-926C53DB7D17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8B-4F7B-8D9B-926C53DB7D17}"/>
              </c:ext>
            </c:extLst>
          </c:dPt>
          <c:cat>
            <c:strRef>
              <c:f>'Grafico de velocimetro'!$D$1:$D$4</c:f>
              <c:strCache>
                <c:ptCount val="4"/>
                <c:pt idx="0">
                  <c:v>Aguja</c:v>
                </c:pt>
                <c:pt idx="1">
                  <c:v>Dato</c:v>
                </c:pt>
                <c:pt idx="2">
                  <c:v>Ancho</c:v>
                </c:pt>
                <c:pt idx="3">
                  <c:v>Sin Fondo</c:v>
                </c:pt>
              </c:strCache>
            </c:strRef>
          </c:cat>
          <c:val>
            <c:numRef>
              <c:f>'Grafico de velocimetro'!$E$1:$E$4</c:f>
              <c:numCache>
                <c:formatCode>General</c:formatCode>
                <c:ptCount val="4"/>
                <c:pt idx="1">
                  <c:v>90</c:v>
                </c:pt>
                <c:pt idx="2">
                  <c:v>2</c:v>
                </c:pt>
                <c:pt idx="3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8B-4F7B-8D9B-926C53DB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800" b="1" i="0" u="none" strike="noStrike" baseline="0">
                <a:solidFill>
                  <a:sysClr val="windowText" lastClr="000000">
                    <a:lumMod val="75000"/>
                    <a:lumOff val="25000"/>
                  </a:sysClr>
                </a:solidFill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Calibri" panose="020F0502020204030204"/>
              </a:rPr>
              <a:t>Principales</a:t>
            </a:r>
            <a:r>
              <a:rPr lang="es-ES" sz="1800" b="1" i="0" u="none" strike="noStrike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Calibri" panose="020F0502020204030204"/>
              </a:rPr>
              <a:t> </a:t>
            </a:r>
            <a:r>
              <a:rPr lang="es-ES" sz="1800" b="1" i="0" u="none" strike="noStrike" baseline="0">
                <a:solidFill>
                  <a:sysClr val="windowText" lastClr="000000">
                    <a:lumMod val="75000"/>
                    <a:lumOff val="25000"/>
                  </a:sysClr>
                </a:solidFill>
                <a:effectLst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Calibri" panose="020F0502020204030204"/>
              </a:rPr>
              <a:t>Clientes</a:t>
            </a:r>
          </a:p>
        </cx:rich>
      </cx:tx>
    </cx:title>
    <cx:plotArea>
      <cx:plotAreaRegion>
        <cx:series layoutId="funnel" uniqueId="{67717A85-7561-428C-8781-8AABC9EC6A2A}">
          <cx:tx>
            <cx:txData>
              <cx:f>_xlchart.v2.1</cx:f>
              <cx:v>Importe</cx:v>
            </cx:txData>
          </cx:tx>
          <cx:dataLabels>
            <cx:visibility seriesName="0" categoryName="0" value="1"/>
          </cx:dataLabels>
          <cx:dataId val="0"/>
        </cx:series>
      </cx:plotAreaRegion>
      <cx:axis id="0">
        <cx:catScaling gapWidth="0.150000006"/>
        <cx:tickLabels/>
      </cx:axis>
    </cx:plotArea>
  </cx:chart>
  <cx:spPr>
    <a:effectLst>
      <a:glow rad="101600">
        <a:schemeClr val="accent6">
          <a:satMod val="175000"/>
          <a:alpha val="40000"/>
        </a:schemeClr>
      </a:glow>
    </a:effectLst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9.svg"/><Relationship Id="rId1" Type="http://schemas.openxmlformats.org/officeDocument/2006/relationships/image" Target="../media/image8.png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0</xdr:rowOff>
    </xdr:from>
    <xdr:to>
      <xdr:col>20</xdr:col>
      <xdr:colOff>390525</xdr:colOff>
      <xdr:row>38</xdr:row>
      <xdr:rowOff>152400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1B8B5DC6-04B9-41A0-995B-786FF94D23A9}"/>
            </a:ext>
          </a:extLst>
        </xdr:cNvPr>
        <xdr:cNvSpPr/>
      </xdr:nvSpPr>
      <xdr:spPr>
        <a:xfrm>
          <a:off x="1800225" y="0"/>
          <a:ext cx="13830300" cy="7391400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723900</xdr:colOff>
      <xdr:row>7</xdr:row>
      <xdr:rowOff>104775</xdr:rowOff>
    </xdr:from>
    <xdr:to>
      <xdr:col>13</xdr:col>
      <xdr:colOff>133350</xdr:colOff>
      <xdr:row>21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359D9C-E0D1-4B10-A32B-8455EBC67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742949</xdr:colOff>
      <xdr:row>22</xdr:row>
      <xdr:rowOff>171450</xdr:rowOff>
    </xdr:from>
    <xdr:to>
      <xdr:col>13</xdr:col>
      <xdr:colOff>123824</xdr:colOff>
      <xdr:row>37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5C6B0A-9C01-4971-A93E-3C1642FA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533400</xdr:colOff>
      <xdr:row>7</xdr:row>
      <xdr:rowOff>95250</xdr:rowOff>
    </xdr:from>
    <xdr:to>
      <xdr:col>19</xdr:col>
      <xdr:colOff>533400</xdr:colOff>
      <xdr:row>21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973B18-DE90-4048-9768-B53C24403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533400</xdr:colOff>
      <xdr:row>22</xdr:row>
      <xdr:rowOff>161925</xdr:rowOff>
    </xdr:from>
    <xdr:to>
      <xdr:col>19</xdr:col>
      <xdr:colOff>533400</xdr:colOff>
      <xdr:row>37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5A6D78B-F593-4AFE-8330-4D624753B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676274</xdr:colOff>
      <xdr:row>1</xdr:row>
      <xdr:rowOff>142875</xdr:rowOff>
    </xdr:from>
    <xdr:to>
      <xdr:col>19</xdr:col>
      <xdr:colOff>485775</xdr:colOff>
      <xdr:row>5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s 1">
              <a:extLst>
                <a:ext uri="{FF2B5EF4-FFF2-40B4-BE49-F238E27FC236}">
                  <a16:creationId xmlns:a16="http://schemas.microsoft.com/office/drawing/2014/main" id="{28FB73A2-197B-48F8-B11D-89E6849B148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72274" y="333375"/>
              <a:ext cx="8191501" cy="752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6</xdr:col>
      <xdr:colOff>0</xdr:colOff>
      <xdr:row>0</xdr:row>
      <xdr:rowOff>133350</xdr:rowOff>
    </xdr:from>
    <xdr:to>
      <xdr:col>8</xdr:col>
      <xdr:colOff>428625</xdr:colOff>
      <xdr:row>6</xdr:row>
      <xdr:rowOff>114300</xdr:rowOff>
    </xdr:to>
    <xdr:sp macro="" textlink="Hoja10!B5">
      <xdr:nvSpPr>
        <xdr:cNvPr id="8" name="Rectángulo: esquinas superiores redondeadas 7">
          <a:extLst>
            <a:ext uri="{FF2B5EF4-FFF2-40B4-BE49-F238E27FC236}">
              <a16:creationId xmlns:a16="http://schemas.microsoft.com/office/drawing/2014/main" id="{1F24FC85-6CDE-4D2D-9FAD-C473C613CC1B}"/>
            </a:ext>
          </a:extLst>
        </xdr:cNvPr>
        <xdr:cNvSpPr/>
      </xdr:nvSpPr>
      <xdr:spPr>
        <a:xfrm>
          <a:off x="4572000" y="133350"/>
          <a:ext cx="1952625" cy="1123950"/>
        </a:xfrm>
        <a:prstGeom prst="round2SameRect">
          <a:avLst/>
        </a:prstGeom>
        <a:gradFill flip="none" rotWithShape="1">
          <a:gsLst>
            <a:gs pos="0">
              <a:schemeClr val="accent6">
                <a:lumMod val="67000"/>
              </a:schemeClr>
            </a:gs>
            <a:gs pos="48000">
              <a:schemeClr val="accent6">
                <a:lumMod val="97000"/>
                <a:lumOff val="3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fld id="{D62DC724-7C0B-452B-8D2A-D14C4CCB31C8}" type="TxLink">
            <a:rPr lang="en-US" sz="28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94078,08</a:t>
          </a:fld>
          <a:endParaRPr lang="es-ES" sz="28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57150</xdr:colOff>
      <xdr:row>2</xdr:row>
      <xdr:rowOff>19050</xdr:rowOff>
    </xdr:from>
    <xdr:to>
      <xdr:col>5</xdr:col>
      <xdr:colOff>390525</xdr:colOff>
      <xdr:row>5</xdr:row>
      <xdr:rowOff>114300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A16C70DE-86D0-4962-8473-07268301B5A7}"/>
            </a:ext>
          </a:extLst>
        </xdr:cNvPr>
        <xdr:cNvSpPr txBox="1"/>
      </xdr:nvSpPr>
      <xdr:spPr>
        <a:xfrm>
          <a:off x="2343150" y="400050"/>
          <a:ext cx="1857375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/>
            <a:t>Nuevo Dashboard</a:t>
          </a:r>
        </a:p>
      </xdr:txBody>
    </xdr:sp>
    <xdr:clientData/>
  </xdr:twoCellAnchor>
  <xdr:twoCellAnchor>
    <xdr:from>
      <xdr:col>6</xdr:col>
      <xdr:colOff>38100</xdr:colOff>
      <xdr:row>0</xdr:row>
      <xdr:rowOff>104775</xdr:rowOff>
    </xdr:from>
    <xdr:to>
      <xdr:col>8</xdr:col>
      <xdr:colOff>371475</xdr:colOff>
      <xdr:row>4</xdr:row>
      <xdr:rowOff>9525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F32579E6-EA0A-43A2-8663-0A25ECBB609B}"/>
            </a:ext>
          </a:extLst>
        </xdr:cNvPr>
        <xdr:cNvSpPr txBox="1"/>
      </xdr:nvSpPr>
      <xdr:spPr>
        <a:xfrm>
          <a:off x="4610100" y="104775"/>
          <a:ext cx="1857375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/>
            <a:t>Ventas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89233</xdr:colOff>
      <xdr:row>0</xdr:row>
      <xdr:rowOff>63417</xdr:rowOff>
    </xdr:from>
    <xdr:to>
      <xdr:col>23</xdr:col>
      <xdr:colOff>84666</xdr:colOff>
      <xdr:row>39</xdr:row>
      <xdr:rowOff>84667</xdr:rowOff>
    </xdr:to>
    <xdr:sp macro="" textlink="">
      <xdr:nvSpPr>
        <xdr:cNvPr id="2" name="Rectángulo: esquinas diagonales redondeadas 1">
          <a:extLst>
            <a:ext uri="{FF2B5EF4-FFF2-40B4-BE49-F238E27FC236}">
              <a16:creationId xmlns:a16="http://schemas.microsoft.com/office/drawing/2014/main" id="{3C302DEA-22D3-4673-9DC5-1D35EE67E406}"/>
            </a:ext>
          </a:extLst>
        </xdr:cNvPr>
        <xdr:cNvSpPr/>
      </xdr:nvSpPr>
      <xdr:spPr>
        <a:xfrm>
          <a:off x="2375233" y="63417"/>
          <a:ext cx="15235433" cy="7450750"/>
        </a:xfrm>
        <a:prstGeom prst="round2DiagRect">
          <a:avLst>
            <a:gd name="adj1" fmla="val 6239"/>
            <a:gd name="adj2" fmla="val 0"/>
          </a:avLst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209550</xdr:colOff>
      <xdr:row>6</xdr:row>
      <xdr:rowOff>180974</xdr:rowOff>
    </xdr:from>
    <xdr:to>
      <xdr:col>15</xdr:col>
      <xdr:colOff>114300</xdr:colOff>
      <xdr:row>22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38FF8D-36E0-47A8-8AE1-B0A1B4664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304800</xdr:colOff>
      <xdr:row>6</xdr:row>
      <xdr:rowOff>142875</xdr:rowOff>
    </xdr:from>
    <xdr:to>
      <xdr:col>22</xdr:col>
      <xdr:colOff>514350</xdr:colOff>
      <xdr:row>22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48F2C9-0D7B-4B63-A45B-3DF02383D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209550</xdr:colOff>
      <xdr:row>24</xdr:row>
      <xdr:rowOff>19049</xdr:rowOff>
    </xdr:from>
    <xdr:to>
      <xdr:col>15</xdr:col>
      <xdr:colOff>76200</xdr:colOff>
      <xdr:row>38</xdr:row>
      <xdr:rowOff>95249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D9CA19-58CD-492C-A468-B5BE85864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314325</xdr:colOff>
      <xdr:row>23</xdr:row>
      <xdr:rowOff>171449</xdr:rowOff>
    </xdr:from>
    <xdr:to>
      <xdr:col>22</xdr:col>
      <xdr:colOff>504824</xdr:colOff>
      <xdr:row>38</xdr:row>
      <xdr:rowOff>57149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AE9AC50C-D8C0-4B20-9CEE-4502685C30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44325" y="4552949"/>
              <a:ext cx="5524499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161925</xdr:colOff>
      <xdr:row>1</xdr:row>
      <xdr:rowOff>66674</xdr:rowOff>
    </xdr:from>
    <xdr:to>
      <xdr:col>22</xdr:col>
      <xdr:colOff>651510</xdr:colOff>
      <xdr:row>5</xdr:row>
      <xdr:rowOff>80010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s">
              <a:extLst>
                <a:ext uri="{FF2B5EF4-FFF2-40B4-BE49-F238E27FC236}">
                  <a16:creationId xmlns:a16="http://schemas.microsoft.com/office/drawing/2014/main" id="{83AC671C-6100-4956-A2AB-FC8C296FF9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81925" y="257174"/>
              <a:ext cx="9633585" cy="7753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285750</xdr:colOff>
      <xdr:row>1</xdr:row>
      <xdr:rowOff>47625</xdr:rowOff>
    </xdr:from>
    <xdr:to>
      <xdr:col>7</xdr:col>
      <xdr:colOff>361950</xdr:colOff>
      <xdr:row>5</xdr:row>
      <xdr:rowOff>95250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0345AD9-A5AD-48C2-A254-A1F70EEA358F}"/>
            </a:ext>
          </a:extLst>
        </xdr:cNvPr>
        <xdr:cNvSpPr txBox="1"/>
      </xdr:nvSpPr>
      <xdr:spPr>
        <a:xfrm>
          <a:off x="1047750" y="238125"/>
          <a:ext cx="3124200" cy="809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400">
              <a:solidFill>
                <a:schemeClr val="bg1"/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Freestyle Script" panose="030804020302050B0404" pitchFamily="66" charset="0"/>
            </a:rPr>
            <a:t>Dashboard</a:t>
          </a:r>
          <a:r>
            <a:rPr lang="es-ES" sz="4400" baseline="0">
              <a:solidFill>
                <a:schemeClr val="bg1"/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Freestyle Script" panose="030804020302050B0404" pitchFamily="66" charset="0"/>
            </a:rPr>
            <a:t> Económico</a:t>
          </a:r>
          <a:endParaRPr lang="es-ES" sz="4400">
            <a:solidFill>
              <a:schemeClr val="bg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  <a:latin typeface="Freestyle Script" panose="030804020302050B0404" pitchFamily="66" charset="0"/>
          </a:endParaRPr>
        </a:p>
      </xdr:txBody>
    </xdr:sp>
    <xdr:clientData/>
  </xdr:twoCellAnchor>
  <xdr:twoCellAnchor>
    <xdr:from>
      <xdr:col>7</xdr:col>
      <xdr:colOff>514350</xdr:colOff>
      <xdr:row>1</xdr:row>
      <xdr:rowOff>28575</xdr:rowOff>
    </xdr:from>
    <xdr:to>
      <xdr:col>10</xdr:col>
      <xdr:colOff>95250</xdr:colOff>
      <xdr:row>5</xdr:row>
      <xdr:rowOff>152400</xdr:rowOff>
    </xdr:to>
    <xdr:sp macro="" textlink="Hoja4!A24">
      <xdr:nvSpPr>
        <xdr:cNvPr id="9" name="Rectángulo: esquinas diagonales redondeadas 8">
          <a:extLst>
            <a:ext uri="{FF2B5EF4-FFF2-40B4-BE49-F238E27FC236}">
              <a16:creationId xmlns:a16="http://schemas.microsoft.com/office/drawing/2014/main" id="{758BF9E7-8B57-40E3-BB4A-D0AED4DD0BDE}"/>
            </a:ext>
          </a:extLst>
        </xdr:cNvPr>
        <xdr:cNvSpPr/>
      </xdr:nvSpPr>
      <xdr:spPr>
        <a:xfrm>
          <a:off x="4324350" y="219075"/>
          <a:ext cx="1866900" cy="885825"/>
        </a:xfrm>
        <a:prstGeom prst="round2Diag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fld id="{140BCBBC-931D-4F8A-A2C3-3B522490E05F}" type="TxLink">
            <a:rPr lang="en-US" sz="24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 145.383 € </a:t>
          </a:fld>
          <a:endParaRPr lang="es-ES" sz="54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723900</xdr:colOff>
      <xdr:row>1</xdr:row>
      <xdr:rowOff>85726</xdr:rowOff>
    </xdr:from>
    <xdr:to>
      <xdr:col>9</xdr:col>
      <xdr:colOff>542925</xdr:colOff>
      <xdr:row>4</xdr:row>
      <xdr:rowOff>9526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1CBED1F5-856E-42F7-8162-626E79481B83}"/>
            </a:ext>
          </a:extLst>
        </xdr:cNvPr>
        <xdr:cNvSpPr txBox="1"/>
      </xdr:nvSpPr>
      <xdr:spPr>
        <a:xfrm>
          <a:off x="4533900" y="276226"/>
          <a:ext cx="1343025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>
              <a:solidFill>
                <a:schemeClr val="bg1"/>
              </a:solidFill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Freestyle Script" panose="030804020302050B0404" pitchFamily="66" charset="0"/>
            </a:rPr>
            <a:t>Ventas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66675</xdr:rowOff>
    </xdr:from>
    <xdr:to>
      <xdr:col>9</xdr:col>
      <xdr:colOff>304096</xdr:colOff>
      <xdr:row>16</xdr:row>
      <xdr:rowOff>133056</xdr:rowOff>
    </xdr:to>
    <xdr:pic>
      <xdr:nvPicPr>
        <xdr:cNvPr id="2" name="Imagen 1" descr="Interfaz de usuario gráfica, Texto, Aplicación&#10;&#10;El contenido generado por IA puede ser incorrecto.">
          <a:extLst>
            <a:ext uri="{FF2B5EF4-FFF2-40B4-BE49-F238E27FC236}">
              <a16:creationId xmlns:a16="http://schemas.microsoft.com/office/drawing/2014/main" id="{3AB09531-C025-38FA-E9CA-5483FF2B0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828675"/>
          <a:ext cx="5628571" cy="23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533400</xdr:colOff>
      <xdr:row>7</xdr:row>
      <xdr:rowOff>142875</xdr:rowOff>
    </xdr:from>
    <xdr:to>
      <xdr:col>17</xdr:col>
      <xdr:colOff>351781</xdr:colOff>
      <xdr:row>15</xdr:row>
      <xdr:rowOff>85542</xdr:rowOff>
    </xdr:to>
    <xdr:pic>
      <xdr:nvPicPr>
        <xdr:cNvPr id="3" name="Imagen 2" descr="Interfaz de usuario gráfica, Texto, Aplicación, Chat o mensaje de texto&#10;&#10;El contenido generado por IA puede ser incorrecto.">
          <a:extLst>
            <a:ext uri="{FF2B5EF4-FFF2-40B4-BE49-F238E27FC236}">
              <a16:creationId xmlns:a16="http://schemas.microsoft.com/office/drawing/2014/main" id="{2E999AA0-EF41-211B-5389-B1444D783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3400" y="1476375"/>
          <a:ext cx="5152381" cy="146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600075</xdr:colOff>
      <xdr:row>7</xdr:row>
      <xdr:rowOff>123825</xdr:rowOff>
    </xdr:from>
    <xdr:to>
      <xdr:col>16</xdr:col>
      <xdr:colOff>351789</xdr:colOff>
      <xdr:row>16</xdr:row>
      <xdr:rowOff>190277</xdr:rowOff>
    </xdr:to>
    <xdr:pic>
      <xdr:nvPicPr>
        <xdr:cNvPr id="2" name="Imagen 1" descr="Interfaz de usuario gráfica, Texto, Aplicación, Chat o mensaje de texto&#10;&#10;El contenido generado por IA puede ser incorrecto.">
          <a:extLst>
            <a:ext uri="{FF2B5EF4-FFF2-40B4-BE49-F238E27FC236}">
              <a16:creationId xmlns:a16="http://schemas.microsoft.com/office/drawing/2014/main" id="{8F5AF180-9037-F1FB-949A-3F5357F99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1457325"/>
          <a:ext cx="5085714" cy="17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6</xdr:row>
      <xdr:rowOff>114300</xdr:rowOff>
    </xdr:from>
    <xdr:to>
      <xdr:col>8</xdr:col>
      <xdr:colOff>456502</xdr:colOff>
      <xdr:row>17</xdr:row>
      <xdr:rowOff>142610</xdr:rowOff>
    </xdr:to>
    <xdr:pic>
      <xdr:nvPicPr>
        <xdr:cNvPr id="3" name="Imagen 2" descr="Interfaz de usuario gráfica, Texto, Aplicación&#10;&#10;El contenido generado por IA puede ser incorrecto.">
          <a:extLst>
            <a:ext uri="{FF2B5EF4-FFF2-40B4-BE49-F238E27FC236}">
              <a16:creationId xmlns:a16="http://schemas.microsoft.com/office/drawing/2014/main" id="{4242D113-E4EB-8BCD-54BB-ED073DA22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1257300"/>
          <a:ext cx="5580952" cy="21238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4</xdr:row>
      <xdr:rowOff>85725</xdr:rowOff>
    </xdr:from>
    <xdr:to>
      <xdr:col>15</xdr:col>
      <xdr:colOff>427921</xdr:colOff>
      <xdr:row>12</xdr:row>
      <xdr:rowOff>95058</xdr:rowOff>
    </xdr:to>
    <xdr:pic>
      <xdr:nvPicPr>
        <xdr:cNvPr id="2" name="Imagen 1" descr="Interfaz de usuario gráfica, Texto, Aplicación, Chat o mensaje de texto&#10;&#10;El contenido generado por IA puede ser incorrecto.">
          <a:extLst>
            <a:ext uri="{FF2B5EF4-FFF2-40B4-BE49-F238E27FC236}">
              <a16:creationId xmlns:a16="http://schemas.microsoft.com/office/drawing/2014/main" id="{0CA6A4D1-ED48-9ABF-3C79-7F717A705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9350" y="847725"/>
          <a:ext cx="5628571" cy="15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2</xdr:row>
      <xdr:rowOff>152400</xdr:rowOff>
    </xdr:from>
    <xdr:to>
      <xdr:col>8</xdr:col>
      <xdr:colOff>46974</xdr:colOff>
      <xdr:row>12</xdr:row>
      <xdr:rowOff>161686</xdr:rowOff>
    </xdr:to>
    <xdr:pic>
      <xdr:nvPicPr>
        <xdr:cNvPr id="3" name="Imagen 2" descr="Interfaz de usuario gráfica, Texto, Aplicación&#10;&#10;El contenido generado por IA puede ser incorrecto.">
          <a:extLst>
            <a:ext uri="{FF2B5EF4-FFF2-40B4-BE49-F238E27FC236}">
              <a16:creationId xmlns:a16="http://schemas.microsoft.com/office/drawing/2014/main" id="{C3A24478-AB3E-110E-9766-B1414800B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" y="533400"/>
          <a:ext cx="5209524" cy="191428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15</xdr:row>
      <xdr:rowOff>57150</xdr:rowOff>
    </xdr:from>
    <xdr:to>
      <xdr:col>12</xdr:col>
      <xdr:colOff>139172</xdr:colOff>
      <xdr:row>28</xdr:row>
      <xdr:rowOff>28295</xdr:rowOff>
    </xdr:to>
    <xdr:pic>
      <xdr:nvPicPr>
        <xdr:cNvPr id="4" name="Imagen 3" descr="Interfaz de usuario gráfica, Texto, Aplicación, Chat o mensaje de texto&#10;&#10;El contenido generado por IA puede ser incorrecto.">
          <a:extLst>
            <a:ext uri="{FF2B5EF4-FFF2-40B4-BE49-F238E27FC236}">
              <a16:creationId xmlns:a16="http://schemas.microsoft.com/office/drawing/2014/main" id="{D8B0017A-5300-377F-5DEC-A5DCD5C47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19350" y="2914650"/>
          <a:ext cx="6863822" cy="2447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222249</xdr:colOff>
      <xdr:row>2</xdr:row>
      <xdr:rowOff>68792</xdr:rowOff>
    </xdr:from>
    <xdr:to>
      <xdr:col>11</xdr:col>
      <xdr:colOff>193887</xdr:colOff>
      <xdr:row>6</xdr:row>
      <xdr:rowOff>2965</xdr:rowOff>
    </xdr:to>
    <xdr:pic>
      <xdr:nvPicPr>
        <xdr:cNvPr id="2" name="Gráfico 1" descr="Diana contorno">
          <a:extLst>
            <a:ext uri="{FF2B5EF4-FFF2-40B4-BE49-F238E27FC236}">
              <a16:creationId xmlns:a16="http://schemas.microsoft.com/office/drawing/2014/main" id="{97811673-E48B-4D18-8EBE-8234540B2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5974" y="459317"/>
          <a:ext cx="1038438" cy="724748"/>
        </a:xfrm>
        <a:prstGeom prst="rect">
          <a:avLst/>
        </a:prstGeom>
      </xdr:spPr>
    </xdr:pic>
    <xdr:clientData/>
  </xdr:twoCellAnchor>
  <xdr:twoCellAnchor>
    <xdr:from>
      <xdr:col>3</xdr:col>
      <xdr:colOff>1009</xdr:colOff>
      <xdr:row>4</xdr:row>
      <xdr:rowOff>71718</xdr:rowOff>
    </xdr:from>
    <xdr:to>
      <xdr:col>7</xdr:col>
      <xdr:colOff>303568</xdr:colOff>
      <xdr:row>18</xdr:row>
      <xdr:rowOff>126067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4EFD9F-945B-4F20-ABDE-20C7099DF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1061758</xdr:colOff>
      <xdr:row>4</xdr:row>
      <xdr:rowOff>71718</xdr:rowOff>
    </xdr:from>
    <xdr:to>
      <xdr:col>7</xdr:col>
      <xdr:colOff>303568</xdr:colOff>
      <xdr:row>18</xdr:row>
      <xdr:rowOff>108922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326F82-1AF3-4B3C-969D-375695C7C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376965</xdr:colOff>
      <xdr:row>12</xdr:row>
      <xdr:rowOff>79899</xdr:rowOff>
    </xdr:from>
    <xdr:to>
      <xdr:col>5</xdr:col>
      <xdr:colOff>899496</xdr:colOff>
      <xdr:row>17</xdr:row>
      <xdr:rowOff>33731</xdr:rowOff>
    </xdr:to>
    <xdr:sp macro="" textlink="$B$7">
      <xdr:nvSpPr>
        <xdr:cNvPr id="5" name="CuadroTexto 4">
          <a:extLst>
            <a:ext uri="{FF2B5EF4-FFF2-40B4-BE49-F238E27FC236}">
              <a16:creationId xmlns:a16="http://schemas.microsoft.com/office/drawing/2014/main" id="{571A3AC1-503D-4BFE-8689-DF6C3AB44B6A}"/>
            </a:ext>
          </a:extLst>
        </xdr:cNvPr>
        <xdr:cNvSpPr txBox="1"/>
      </xdr:nvSpPr>
      <xdr:spPr>
        <a:xfrm>
          <a:off x="4724847" y="2421928"/>
          <a:ext cx="1587090" cy="9063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70EF2FA8-B40A-4708-90F7-416A8F5DCEDE}" type="TxLink">
            <a:rPr lang="en-US" sz="8000" b="1" i="0" u="none" strike="noStrike">
              <a:solidFill>
                <a:srgbClr val="00B050"/>
              </a:solidFill>
              <a:latin typeface="Calibri"/>
              <a:cs typeface="Calibri"/>
            </a:rPr>
            <a:pPr algn="ctr"/>
            <a:t>90</a:t>
          </a:fld>
          <a:endParaRPr lang="es-ES" sz="8000">
            <a:solidFill>
              <a:srgbClr val="00B05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879b9ce36d4eb85/4%20KILLERS%20WEBINARS/2024/01%20LANZAMIENTO%20ENERO%20JUEGOS%20INVIERNO/DIRECTOS/SESION%20LIVE%20JUEVES%201%20DE%20FEBRERO/Fichero%20Sesi&#243;n%20Jueves%201.xlsx" TargetMode="External"/><Relationship Id="rId1" Type="http://schemas.openxmlformats.org/officeDocument/2006/relationships/externalLinkPath" Target="/2879b9ce36d4eb85/4%20KILLERS%20WEBINARS/2024/01%20LANZAMIENTO%20ENERO%20JUEGOS%20INVIERNO/DIRECTOS/SESION%20LIVE%20JUEVES%201%20DE%20FEBRERO/Fichero%20Sesi&#243;n%20Jueve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879b9ce36d4eb85/4-consultoria%20y%20formacion/FORMACION%20A%20EMPRESAS/Formacion%20Intensivo%20Excel%20Edicion%202/6&#170;%20Clase/Creacion%20de%20plantil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llenar celdas en blanco "/>
      <sheetName val="Atajo para sumar en Excel"/>
      <sheetName val="Formularios"/>
      <sheetName val="Agrupaciones"/>
      <sheetName val="Seleccionar Celdas y copiar dat"/>
      <sheetName val="Lista Valid Depend I"/>
      <sheetName val="Lista Valid Depend II"/>
      <sheetName val="Transponer"/>
      <sheetName val="Ocultar hojas"/>
      <sheetName val="Insertar un Check"/>
      <sheetName val="Grafico de velocimetro"/>
      <sheetName val="Minigráficos"/>
      <sheetName val="Usar la cámara en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E2" t="str">
            <v>Madrid</v>
          </cell>
        </row>
        <row r="3">
          <cell r="E3" t="str">
            <v>Barcelona</v>
          </cell>
        </row>
        <row r="4">
          <cell r="E4" t="str">
            <v>Tenerife</v>
          </cell>
        </row>
        <row r="5">
          <cell r="E5" t="str">
            <v>Fuerteventura</v>
          </cell>
        </row>
        <row r="6">
          <cell r="E6" t="str">
            <v>Sevilla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"/>
      <sheetName val="Plantilla 2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623.435742361115" createdVersion="6" refreshedVersion="8" minRefreshableVersion="3" recordCount="406" xr:uid="{7A309156-0024-417F-BA2B-AC3587238852}">
  <cacheSource type="worksheet">
    <worksheetSource name="Tabla1"/>
  </cacheSource>
  <cacheFields count="8">
    <cacheField name="Fecha" numFmtId="14">
      <sharedItems containsSemiMixedTypes="0" containsNonDate="0" containsDate="1" containsString="0" minDate="2020-01-01T00:00:00" maxDate="2021-01-01T00:00:00" count="117">
        <d v="2020-01-31T00:00:00"/>
        <d v="2020-01-30T00:00:00"/>
        <d v="2020-01-26T00:00:00"/>
        <d v="2020-01-25T00:00:00"/>
        <d v="2020-01-24T00:00:00"/>
        <d v="2020-02-24T00:00:00"/>
        <d v="2020-03-30T00:00:00"/>
        <d v="2020-03-26T00:00:00"/>
        <d v="2020-03-25T00:00:00"/>
        <d v="2020-03-24T00:00:00"/>
        <d v="2020-03-31T00:00:00"/>
        <d v="2020-04-30T00:00:00"/>
        <d v="2020-04-26T00:00:00"/>
        <d v="2020-04-25T00:00:00"/>
        <d v="2020-04-24T00:00:00"/>
        <d v="2020-05-31T00:00:00"/>
        <d v="2020-05-30T00:00:00"/>
        <d v="2020-05-26T00:00:00"/>
        <d v="2020-05-25T00:00:00"/>
        <d v="2020-05-24T00:00:00"/>
        <d v="2020-06-30T00:00:00"/>
        <d v="2020-06-26T00:00:00"/>
        <d v="2020-06-25T00:00:00"/>
        <d v="2020-06-24T00:00:00"/>
        <d v="2020-07-31T00:00:00"/>
        <d v="2020-07-30T00:00:00"/>
        <d v="2020-07-26T00:00:00"/>
        <d v="2020-07-25T00:00:00"/>
        <d v="2020-07-24T00:00:00"/>
        <d v="2020-08-31T00:00:00"/>
        <d v="2020-08-30T00:00:00"/>
        <d v="2020-08-26T00:00:00"/>
        <d v="2020-08-25T00:00:00"/>
        <d v="2020-08-24T00:00:00"/>
        <d v="2020-09-30T00:00:00"/>
        <d v="2020-09-26T00:00:00"/>
        <d v="2020-09-25T00:00:00"/>
        <d v="2020-09-24T00:00:00"/>
        <d v="2020-10-26T00:00:00"/>
        <d v="2020-10-25T00:00:00"/>
        <d v="2020-10-24T00:00:00"/>
        <d v="2020-10-31T00:00:00"/>
        <d v="2020-10-30T00:00:00"/>
        <d v="2020-11-30T00:00:00"/>
        <d v="2020-11-26T00:00:00"/>
        <d v="2020-11-25T00:00:00"/>
        <d v="2020-11-24T00:00:00"/>
        <d v="2020-12-31T00:00:00"/>
        <d v="2020-12-30T00:00:00"/>
        <d v="2020-12-26T00:00:00"/>
        <d v="2020-12-25T00:00:00"/>
        <d v="2020-12-24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3-03T00:00:00"/>
        <d v="2020-03-04T00:00:00"/>
        <d v="2020-03-05T00:00:00"/>
        <d v="2020-03-06T00:00:00"/>
        <d v="2020-03-07T00:00:00"/>
        <d v="2020-03-08T00:00:00"/>
        <d v="2020-04-04T00:00:00"/>
        <d v="2020-04-03T00:00:00"/>
        <d v="2020-04-05T00:00:00"/>
        <d v="2020-04-06T00:00:00"/>
        <d v="2020-04-07T00:00:00"/>
        <d v="2020-04-08T00:00:00"/>
        <d v="2020-05-05T00:00:00"/>
        <d v="2020-05-03T00:00:00"/>
        <d v="2020-05-06T00:00:00"/>
        <d v="2020-05-07T00:00:00"/>
        <d v="2020-05-08T00:00:00"/>
        <d v="2020-06-06T00:00:00"/>
        <d v="2020-06-03T00:00:00"/>
        <d v="2020-06-05T00:00:00"/>
        <d v="2020-06-07T00:00:00"/>
        <d v="2020-06-08T00:00:00"/>
        <d v="2020-07-07T00:00:00"/>
        <d v="2020-07-03T00:00:00"/>
        <d v="2020-07-05T00:00:00"/>
        <d v="2020-07-08T00:00:00"/>
        <d v="2020-08-08T00:00:00"/>
        <d v="2020-08-03T00:00:00"/>
        <d v="2020-08-05T00:00:00"/>
        <d v="2020-08-07T00:00:00"/>
        <d v="2020-09-09T00:00:00"/>
        <d v="2020-09-03T00:00:00"/>
        <d v="2020-09-05T00:00:00"/>
        <d v="2020-09-07T00:00:00"/>
        <d v="2020-09-08T00:00:00"/>
        <d v="2020-10-10T00:00:00"/>
        <d v="2020-10-03T00:00:00"/>
        <d v="2020-10-05T00:00:00"/>
        <d v="2020-10-07T00:00:00"/>
        <d v="2020-10-08T00:00:00"/>
        <d v="2020-11-11T00:00:00"/>
        <d v="2020-11-03T00:00:00"/>
        <d v="2020-11-05T00:00:00"/>
        <d v="2020-11-07T00:00:00"/>
        <d v="2020-11-08T00:00:00"/>
        <d v="2020-12-12T00:00:00"/>
        <d v="2020-12-03T00:00:00"/>
        <d v="2020-12-05T00:00:00"/>
        <d v="2020-12-07T00:00:00"/>
        <d v="2020-12-08T00:00:00"/>
      </sharedItems>
      <fieldGroup par="7" base="0">
        <rangePr groupBy="days" startDate="2020-01-01T00:00:00" endDate="2021-01-01T00:00:00"/>
        <groupItems count="368">
          <s v="&lt;01/01/2020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01/01/2021"/>
        </groupItems>
      </fieldGroup>
    </cacheField>
    <cacheField name="Tipo" numFmtId="14">
      <sharedItems containsNonDate="0" count="2">
        <s v="Ingreso"/>
        <s v="Gasto"/>
      </sharedItems>
    </cacheField>
    <cacheField name="Cliente / Tipo" numFmtId="0">
      <sharedItems count="57">
        <s v="Cliente 1"/>
        <s v="Cliente 2"/>
        <s v="Cliente 3"/>
        <s v="Cliente 4"/>
        <s v="Cliente 5"/>
        <s v="Cliente 6"/>
        <s v="Cliente 7"/>
        <s v="Cliente 8"/>
        <s v="Cliente 9"/>
        <s v="Cliente 10"/>
        <s v="Cliente 11"/>
        <s v="Cliente 12"/>
        <s v="Cliente 13"/>
        <s v="Cliente 14"/>
        <s v="Cliente 15"/>
        <s v="Cliente 16"/>
        <s v="Cliente 17"/>
        <s v="Cliente 18"/>
        <s v="Cliente 19"/>
        <s v="Cliente 20"/>
        <s v="Cliente 21"/>
        <s v="Cliente 22"/>
        <s v="Cliente 23"/>
        <s v="Cliente 24"/>
        <s v="Cliente 25"/>
        <s v="Cliente 26"/>
        <s v="Cliente 27"/>
        <s v="Cliente 28"/>
        <s v="Cliente 29"/>
        <s v="Cliente 30"/>
        <s v="Cliente 31"/>
        <s v="Cliente 32"/>
        <s v="Cliente 33"/>
        <s v="Cliente 34"/>
        <s v="Cliente 35"/>
        <s v="Cliente 36"/>
        <s v="Cliente 37"/>
        <s v="Cliente 38"/>
        <s v="Cliente 39"/>
        <s v="Cliente 40"/>
        <s v="Cliente 41"/>
        <s v="Cliente 42"/>
        <s v="Cliente 43"/>
        <s v="Cliente 44"/>
        <s v="Cliente 45"/>
        <s v="Cliente 46"/>
        <s v="Cliente 47"/>
        <s v="Cliente 48"/>
        <s v="Cliente 49"/>
        <s v="Cliente 50"/>
        <s v="Cliente 51"/>
        <s v="Coste Personal"/>
        <s v="Compras"/>
        <s v="Suministros"/>
        <s v="Mantenimiento"/>
        <s v="Serv Externalizados"/>
        <s v="Otros Gastos"/>
      </sharedItems>
    </cacheField>
    <cacheField name="Estado" numFmtId="0">
      <sharedItems count="4">
        <s v="Cobrada"/>
        <s v="Parcialmente cobrada"/>
        <s v="Pendiente"/>
        <s v="Pagado"/>
      </sharedItems>
    </cacheField>
    <cacheField name="Total base" numFmtId="0">
      <sharedItems containsSemiMixedTypes="0" containsString="0" containsNumber="1" containsInteger="1" minValue="20" maxValue="6500"/>
    </cacheField>
    <cacheField name="Total importe" numFmtId="0">
      <sharedItems containsSemiMixedTypes="0" containsString="0" containsNumber="1" minValue="21.400000000000002" maxValue="6955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Meses" numFmtId="0" databaseField="0">
      <fieldGroup base="0">
        <rangePr groupBy="months" startDate="2020-01-01T00:00:00" endDate="2021-01-01T00:00:00"/>
        <groupItems count="14">
          <s v="&lt;01/01/2020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01/01/2021"/>
        </groupItems>
      </fieldGroup>
    </cacheField>
  </cacheFields>
  <extLst>
    <ext xmlns:x14="http://schemas.microsoft.com/office/spreadsheetml/2009/9/main" uri="{725AE2AE-9491-48be-B2B4-4EB974FC3084}">
      <x14:pivotCacheDefinition pivotCacheId="206124892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686.789323495374" createdVersion="6" refreshedVersion="8" minRefreshableVersion="3" recordCount="406" xr:uid="{31B66249-8785-473B-942B-9C1F49F40AFB}">
  <cacheSource type="worksheet">
    <worksheetSource name="Tabla2"/>
  </cacheSource>
  <cacheFields count="7">
    <cacheField name="Fecha" numFmtId="14">
      <sharedItems containsSemiMixedTypes="0" containsNonDate="0" containsDate="1" containsString="0" minDate="2024-01-01T00:00:00" maxDate="2025-01-01T00:00:00" count="117">
        <d v="2024-05-31T00:00:00"/>
        <d v="2024-03-31T00:00:00"/>
        <d v="2024-01-31T00:00:00"/>
        <d v="2024-01-30T00:00:00"/>
        <d v="2024-01-26T00:00:00"/>
        <d v="2024-01-25T00:00:00"/>
        <d v="2024-01-24T00:00:00"/>
        <d v="2024-02-24T00:00:00"/>
        <d v="2024-03-30T00:00:00"/>
        <d v="2024-03-26T00:00:00"/>
        <d v="2024-03-25T00:00:00"/>
        <d v="2024-03-24T00:00:00"/>
        <d v="2024-04-30T00:00:00"/>
        <d v="2024-04-26T00:00:00"/>
        <d v="2024-04-25T00:00:00"/>
        <d v="2024-04-24T00:00:00"/>
        <d v="2024-05-30T00:00:00"/>
        <d v="2024-05-26T00:00:00"/>
        <d v="2024-05-25T00:00:00"/>
        <d v="2024-05-24T00:00:00"/>
        <d v="2024-06-30T00:00:00"/>
        <d v="2024-06-26T00:00:00"/>
        <d v="2024-06-25T00:00:00"/>
        <d v="2024-06-24T00:00:00"/>
        <d v="2024-07-31T00:00:00"/>
        <d v="2024-07-30T00:00:00"/>
        <d v="2024-07-26T00:00:00"/>
        <d v="2024-07-25T00:00:00"/>
        <d v="2024-07-24T00:00:00"/>
        <d v="2024-08-31T00:00:00"/>
        <d v="2024-08-30T00:00:00"/>
        <d v="2024-08-26T00:00:00"/>
        <d v="2024-08-25T00:00:00"/>
        <d v="2024-08-24T00:00:00"/>
        <d v="2024-09-30T00:00:00"/>
        <d v="2024-09-26T00:00:00"/>
        <d v="2024-09-25T00:00:00"/>
        <d v="2024-09-24T00:00:00"/>
        <d v="2024-10-26T00:00:00"/>
        <d v="2024-10-25T00:00:00"/>
        <d v="2024-10-24T00:00:00"/>
        <d v="2024-10-31T00:00:00"/>
        <d v="2024-10-30T00:00:00"/>
        <d v="2024-11-30T00:00:00"/>
        <d v="2024-11-26T00:00:00"/>
        <d v="2024-11-25T00:00:00"/>
        <d v="2024-11-24T00:00:00"/>
        <d v="2024-12-31T00:00:00"/>
        <d v="2024-12-30T00:00:00"/>
        <d v="2024-12-26T00:00:00"/>
        <d v="2024-12-25T00:00:00"/>
        <d v="2024-12-24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3-03T00:00:00"/>
        <d v="2024-03-04T00:00:00"/>
        <d v="2024-03-05T00:00:00"/>
        <d v="2024-03-06T00:00:00"/>
        <d v="2024-03-07T00:00:00"/>
        <d v="2024-03-08T00:00:00"/>
        <d v="2024-04-04T00:00:00"/>
        <d v="2024-04-03T00:00:00"/>
        <d v="2024-04-05T00:00:00"/>
        <d v="2024-04-06T00:00:00"/>
        <d v="2024-04-07T00:00:00"/>
        <d v="2024-04-08T00:00:00"/>
        <d v="2024-05-05T00:00:00"/>
        <d v="2024-05-03T00:00:00"/>
        <d v="2024-05-06T00:00:00"/>
        <d v="2024-05-07T00:00:00"/>
        <d v="2024-05-08T00:00:00"/>
        <d v="2024-06-06T00:00:00"/>
        <d v="2024-06-03T00:00:00"/>
        <d v="2024-06-05T00:00:00"/>
        <d v="2024-06-07T00:00:00"/>
        <d v="2024-06-08T00:00:00"/>
        <d v="2024-07-07T00:00:00"/>
        <d v="2024-07-03T00:00:00"/>
        <d v="2024-07-05T00:00:00"/>
        <d v="2024-07-08T00:00:00"/>
        <d v="2024-08-08T00:00:00"/>
        <d v="2024-08-03T00:00:00"/>
        <d v="2024-08-05T00:00:00"/>
        <d v="2024-08-07T00:00:00"/>
        <d v="2024-09-09T00:00:00"/>
        <d v="2024-09-03T00:00:00"/>
        <d v="2024-09-05T00:00:00"/>
        <d v="2024-09-07T00:00:00"/>
        <d v="2024-09-08T00:00:00"/>
        <d v="2024-10-10T00:00:00"/>
        <d v="2024-10-03T00:00:00"/>
        <d v="2024-10-05T00:00:00"/>
        <d v="2024-10-07T00:00:00"/>
        <d v="2024-10-08T00:00:00"/>
        <d v="2024-11-11T00:00:00"/>
        <d v="2024-11-03T00:00:00"/>
        <d v="2024-11-05T00:00:00"/>
        <d v="2024-11-07T00:00:00"/>
        <d v="2024-11-08T00:00:00"/>
        <d v="2024-12-12T00:00:00"/>
        <d v="2024-12-03T00:00:00"/>
        <d v="2024-12-05T00:00:00"/>
        <d v="2024-12-07T00:00:00"/>
        <d v="2024-12-08T00:00:00"/>
      </sharedItems>
      <fieldGroup base="0">
        <rangePr groupBy="months" startDate="2024-01-01T00:00:00" endDate="2025-01-01T00:00:00"/>
        <groupItems count="14">
          <s v="&lt;01/01/2024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01/01/2025"/>
        </groupItems>
      </fieldGroup>
    </cacheField>
    <cacheField name="Tipo" numFmtId="14">
      <sharedItems count="2">
        <s v="Ingreso"/>
        <s v="Gasto"/>
      </sharedItems>
    </cacheField>
    <cacheField name="Cliente / Tipo" numFmtId="0">
      <sharedItems count="57">
        <s v="Cliente 1"/>
        <s v="Cliente 2"/>
        <s v="Cliente 3"/>
        <s v="Cliente 4"/>
        <s v="Cliente 5"/>
        <s v="Cliente 6"/>
        <s v="Cliente 7"/>
        <s v="Cliente 8"/>
        <s v="Cliente 9"/>
        <s v="Cliente 10"/>
        <s v="Cliente 11"/>
        <s v="Cliente 12"/>
        <s v="Cliente 13"/>
        <s v="Cliente 14"/>
        <s v="Cliente 15"/>
        <s v="Cliente 16"/>
        <s v="Cliente 17"/>
        <s v="Cliente 18"/>
        <s v="Cliente 19"/>
        <s v="Cliente 20"/>
        <s v="Cliente 21"/>
        <s v="Cliente 22"/>
        <s v="Cliente 23"/>
        <s v="Cliente 24"/>
        <s v="Cliente 25"/>
        <s v="Cliente 26"/>
        <s v="Cliente 27"/>
        <s v="Cliente 28"/>
        <s v="Cliente 29"/>
        <s v="Cliente 30"/>
        <s v="Cliente 31"/>
        <s v="Cliente 32"/>
        <s v="Cliente 33"/>
        <s v="Cliente 34"/>
        <s v="Cliente 35"/>
        <s v="Cliente 36"/>
        <s v="Cliente 37"/>
        <s v="Cliente 38"/>
        <s v="Cliente 39"/>
        <s v="Cliente 40"/>
        <s v="Cliente 41"/>
        <s v="Cliente 42"/>
        <s v="Cliente 43"/>
        <s v="Cliente 44"/>
        <s v="Cliente 45"/>
        <s v="Cliente 46"/>
        <s v="Cliente 47"/>
        <s v="Cliente 48"/>
        <s v="Cliente 49"/>
        <s v="Cliente 50"/>
        <s v="Cliente 51"/>
        <s v="Coste Personal"/>
        <s v="Compras"/>
        <s v="Suministros"/>
        <s v="Mantenimiento"/>
        <s v="Serv Externalizados"/>
        <s v="Otros Gastos"/>
      </sharedItems>
    </cacheField>
    <cacheField name="Estado" numFmtId="0">
      <sharedItems count="4">
        <s v="Cobrada"/>
        <s v="Parcialmente cobrada"/>
        <s v="Pendiente"/>
        <s v="Pagado"/>
      </sharedItems>
    </cacheField>
    <cacheField name="Total base" numFmtId="164">
      <sharedItems containsSemiMixedTypes="0" containsString="0" containsNumber="1" containsInteger="1" minValue="20" maxValue="6500"/>
    </cacheField>
    <cacheField name="Total importe" numFmtId="164">
      <sharedItems containsSemiMixedTypes="0" containsString="0" containsNumber="1" minValue="21.400000000000002" maxValue="6955"/>
    </cacheField>
    <cacheField name="Mes" numFmtId="0">
      <sharedItems count="12">
        <s v="mayo"/>
        <s v="marzo"/>
        <s v="enero"/>
        <s v="febrero"/>
        <s v="abril"/>
        <s v="junio"/>
        <s v="julio"/>
        <s v="agosto"/>
        <s v="septiembre"/>
        <s v="octubre"/>
        <s v="noviembre"/>
        <s v="diciembre"/>
      </sharedItems>
    </cacheField>
  </cacheFields>
  <extLst>
    <ext xmlns:x14="http://schemas.microsoft.com/office/spreadsheetml/2009/9/main" uri="{725AE2AE-9491-48be-B2B4-4EB974FC3084}">
      <x14:pivotCacheDefinition pivotCacheId="94142477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">
  <r>
    <x v="0"/>
    <x v="0"/>
    <x v="0"/>
    <x v="0"/>
    <n v="290"/>
    <n v="310"/>
    <x v="0"/>
  </r>
  <r>
    <x v="0"/>
    <x v="0"/>
    <x v="1"/>
    <x v="1"/>
    <n v="1170"/>
    <n v="1251.9000000000001"/>
    <x v="0"/>
  </r>
  <r>
    <x v="0"/>
    <x v="0"/>
    <x v="2"/>
    <x v="2"/>
    <n v="60"/>
    <n v="64.2"/>
    <x v="0"/>
  </r>
  <r>
    <x v="0"/>
    <x v="0"/>
    <x v="3"/>
    <x v="2"/>
    <n v="440"/>
    <n v="470.8"/>
    <x v="0"/>
  </r>
  <r>
    <x v="0"/>
    <x v="0"/>
    <x v="4"/>
    <x v="1"/>
    <n v="560"/>
    <n v="599.20000000000005"/>
    <x v="0"/>
  </r>
  <r>
    <x v="0"/>
    <x v="0"/>
    <x v="5"/>
    <x v="0"/>
    <n v="1049"/>
    <n v="1122.43"/>
    <x v="0"/>
  </r>
  <r>
    <x v="1"/>
    <x v="0"/>
    <x v="6"/>
    <x v="2"/>
    <n v="135"/>
    <n v="144.44999999999999"/>
    <x v="0"/>
  </r>
  <r>
    <x v="2"/>
    <x v="0"/>
    <x v="7"/>
    <x v="0"/>
    <n v="180"/>
    <n v="192.6"/>
    <x v="0"/>
  </r>
  <r>
    <x v="3"/>
    <x v="0"/>
    <x v="8"/>
    <x v="2"/>
    <n v="30"/>
    <n v="32.1"/>
    <x v="0"/>
  </r>
  <r>
    <x v="3"/>
    <x v="0"/>
    <x v="9"/>
    <x v="2"/>
    <n v="1512"/>
    <n v="1617.84"/>
    <x v="0"/>
  </r>
  <r>
    <x v="3"/>
    <x v="0"/>
    <x v="10"/>
    <x v="2"/>
    <n v="390"/>
    <n v="417.3"/>
    <x v="0"/>
  </r>
  <r>
    <x v="3"/>
    <x v="0"/>
    <x v="11"/>
    <x v="2"/>
    <n v="90"/>
    <n v="96.3"/>
    <x v="0"/>
  </r>
  <r>
    <x v="4"/>
    <x v="0"/>
    <x v="12"/>
    <x v="2"/>
    <n v="270"/>
    <n v="288.89999999999998"/>
    <x v="0"/>
  </r>
  <r>
    <x v="1"/>
    <x v="0"/>
    <x v="13"/>
    <x v="0"/>
    <n v="290"/>
    <n v="310.3"/>
    <x v="0"/>
  </r>
  <r>
    <x v="1"/>
    <x v="0"/>
    <x v="14"/>
    <x v="1"/>
    <n v="1170"/>
    <n v="1251.9000000000001"/>
    <x v="0"/>
  </r>
  <r>
    <x v="1"/>
    <x v="0"/>
    <x v="15"/>
    <x v="2"/>
    <n v="60"/>
    <n v="64.2"/>
    <x v="0"/>
  </r>
  <r>
    <x v="1"/>
    <x v="0"/>
    <x v="16"/>
    <x v="2"/>
    <n v="440"/>
    <n v="470.8"/>
    <x v="0"/>
  </r>
  <r>
    <x v="1"/>
    <x v="0"/>
    <x v="17"/>
    <x v="1"/>
    <n v="560"/>
    <n v="599.20000000000005"/>
    <x v="0"/>
  </r>
  <r>
    <x v="1"/>
    <x v="0"/>
    <x v="18"/>
    <x v="0"/>
    <n v="1049"/>
    <n v="1122.43"/>
    <x v="0"/>
  </r>
  <r>
    <x v="1"/>
    <x v="0"/>
    <x v="19"/>
    <x v="2"/>
    <n v="135"/>
    <n v="144.44999999999999"/>
    <x v="0"/>
  </r>
  <r>
    <x v="2"/>
    <x v="0"/>
    <x v="20"/>
    <x v="0"/>
    <n v="180"/>
    <n v="192.6"/>
    <x v="0"/>
  </r>
  <r>
    <x v="3"/>
    <x v="0"/>
    <x v="21"/>
    <x v="2"/>
    <n v="30"/>
    <n v="32.1"/>
    <x v="0"/>
  </r>
  <r>
    <x v="3"/>
    <x v="0"/>
    <x v="22"/>
    <x v="2"/>
    <n v="1512"/>
    <n v="1617.84"/>
    <x v="0"/>
  </r>
  <r>
    <x v="3"/>
    <x v="0"/>
    <x v="23"/>
    <x v="2"/>
    <n v="390"/>
    <n v="417.3"/>
    <x v="0"/>
  </r>
  <r>
    <x v="3"/>
    <x v="0"/>
    <x v="24"/>
    <x v="2"/>
    <n v="90"/>
    <n v="96.3"/>
    <x v="0"/>
  </r>
  <r>
    <x v="4"/>
    <x v="0"/>
    <x v="25"/>
    <x v="2"/>
    <n v="270"/>
    <n v="288.89999999999998"/>
    <x v="0"/>
  </r>
  <r>
    <x v="0"/>
    <x v="0"/>
    <x v="26"/>
    <x v="0"/>
    <n v="290"/>
    <n v="310.3"/>
    <x v="0"/>
  </r>
  <r>
    <x v="0"/>
    <x v="0"/>
    <x v="27"/>
    <x v="1"/>
    <n v="1170"/>
    <n v="1251.9000000000001"/>
    <x v="0"/>
  </r>
  <r>
    <x v="0"/>
    <x v="0"/>
    <x v="28"/>
    <x v="2"/>
    <n v="60"/>
    <n v="64.2"/>
    <x v="0"/>
  </r>
  <r>
    <x v="0"/>
    <x v="0"/>
    <x v="29"/>
    <x v="2"/>
    <n v="440"/>
    <n v="470.8"/>
    <x v="0"/>
  </r>
  <r>
    <x v="0"/>
    <x v="0"/>
    <x v="30"/>
    <x v="1"/>
    <n v="560"/>
    <n v="599.20000000000005"/>
    <x v="0"/>
  </r>
  <r>
    <x v="0"/>
    <x v="0"/>
    <x v="31"/>
    <x v="0"/>
    <n v="1049"/>
    <n v="1122.43"/>
    <x v="0"/>
  </r>
  <r>
    <x v="1"/>
    <x v="0"/>
    <x v="32"/>
    <x v="2"/>
    <n v="135"/>
    <n v="144.44999999999999"/>
    <x v="0"/>
  </r>
  <r>
    <x v="2"/>
    <x v="0"/>
    <x v="33"/>
    <x v="0"/>
    <n v="180"/>
    <n v="192.6"/>
    <x v="0"/>
  </r>
  <r>
    <x v="3"/>
    <x v="0"/>
    <x v="34"/>
    <x v="2"/>
    <n v="30"/>
    <n v="32.1"/>
    <x v="0"/>
  </r>
  <r>
    <x v="3"/>
    <x v="0"/>
    <x v="35"/>
    <x v="2"/>
    <n v="1512"/>
    <n v="1617.84"/>
    <x v="0"/>
  </r>
  <r>
    <x v="3"/>
    <x v="0"/>
    <x v="36"/>
    <x v="2"/>
    <n v="390"/>
    <n v="417.3"/>
    <x v="0"/>
  </r>
  <r>
    <x v="3"/>
    <x v="0"/>
    <x v="37"/>
    <x v="2"/>
    <n v="90"/>
    <n v="96.3"/>
    <x v="0"/>
  </r>
  <r>
    <x v="4"/>
    <x v="0"/>
    <x v="38"/>
    <x v="2"/>
    <n v="270"/>
    <n v="288.89999999999998"/>
    <x v="0"/>
  </r>
  <r>
    <x v="1"/>
    <x v="0"/>
    <x v="39"/>
    <x v="0"/>
    <n v="290"/>
    <n v="310.3"/>
    <x v="0"/>
  </r>
  <r>
    <x v="1"/>
    <x v="0"/>
    <x v="40"/>
    <x v="1"/>
    <n v="1170"/>
    <n v="1251.9000000000001"/>
    <x v="0"/>
  </r>
  <r>
    <x v="1"/>
    <x v="0"/>
    <x v="41"/>
    <x v="2"/>
    <n v="60"/>
    <n v="64.2"/>
    <x v="0"/>
  </r>
  <r>
    <x v="1"/>
    <x v="0"/>
    <x v="42"/>
    <x v="2"/>
    <n v="440"/>
    <n v="470.8"/>
    <x v="0"/>
  </r>
  <r>
    <x v="1"/>
    <x v="0"/>
    <x v="43"/>
    <x v="1"/>
    <n v="560"/>
    <n v="599.20000000000005"/>
    <x v="0"/>
  </r>
  <r>
    <x v="1"/>
    <x v="0"/>
    <x v="44"/>
    <x v="0"/>
    <n v="1049"/>
    <n v="1122.43"/>
    <x v="0"/>
  </r>
  <r>
    <x v="1"/>
    <x v="0"/>
    <x v="45"/>
    <x v="2"/>
    <n v="135"/>
    <n v="144.44999999999999"/>
    <x v="0"/>
  </r>
  <r>
    <x v="2"/>
    <x v="0"/>
    <x v="46"/>
    <x v="0"/>
    <n v="180"/>
    <n v="192.6"/>
    <x v="0"/>
  </r>
  <r>
    <x v="3"/>
    <x v="0"/>
    <x v="47"/>
    <x v="2"/>
    <n v="30"/>
    <n v="32.1"/>
    <x v="0"/>
  </r>
  <r>
    <x v="3"/>
    <x v="0"/>
    <x v="48"/>
    <x v="2"/>
    <n v="1512"/>
    <n v="1617.84"/>
    <x v="0"/>
  </r>
  <r>
    <x v="3"/>
    <x v="0"/>
    <x v="49"/>
    <x v="2"/>
    <n v="390"/>
    <n v="417.3"/>
    <x v="0"/>
  </r>
  <r>
    <x v="3"/>
    <x v="0"/>
    <x v="50"/>
    <x v="2"/>
    <n v="90"/>
    <n v="96.3"/>
    <x v="0"/>
  </r>
  <r>
    <x v="5"/>
    <x v="0"/>
    <x v="0"/>
    <x v="2"/>
    <n v="270"/>
    <n v="288.89999999999998"/>
    <x v="1"/>
  </r>
  <r>
    <x v="5"/>
    <x v="0"/>
    <x v="1"/>
    <x v="0"/>
    <n v="290"/>
    <n v="310.3"/>
    <x v="1"/>
  </r>
  <r>
    <x v="5"/>
    <x v="0"/>
    <x v="2"/>
    <x v="1"/>
    <n v="1170"/>
    <n v="1251.9000000000001"/>
    <x v="1"/>
  </r>
  <r>
    <x v="5"/>
    <x v="0"/>
    <x v="3"/>
    <x v="2"/>
    <n v="60"/>
    <n v="64.2"/>
    <x v="1"/>
  </r>
  <r>
    <x v="5"/>
    <x v="0"/>
    <x v="4"/>
    <x v="2"/>
    <n v="440"/>
    <n v="470.8"/>
    <x v="1"/>
  </r>
  <r>
    <x v="5"/>
    <x v="0"/>
    <x v="5"/>
    <x v="1"/>
    <n v="560"/>
    <n v="599.20000000000005"/>
    <x v="1"/>
  </r>
  <r>
    <x v="5"/>
    <x v="0"/>
    <x v="6"/>
    <x v="0"/>
    <n v="1049"/>
    <n v="1122.43"/>
    <x v="1"/>
  </r>
  <r>
    <x v="5"/>
    <x v="0"/>
    <x v="7"/>
    <x v="2"/>
    <n v="135"/>
    <n v="144.44999999999999"/>
    <x v="1"/>
  </r>
  <r>
    <x v="5"/>
    <x v="0"/>
    <x v="8"/>
    <x v="0"/>
    <n v="180"/>
    <n v="192.6"/>
    <x v="1"/>
  </r>
  <r>
    <x v="5"/>
    <x v="0"/>
    <x v="9"/>
    <x v="2"/>
    <n v="30"/>
    <n v="32.1"/>
    <x v="1"/>
  </r>
  <r>
    <x v="5"/>
    <x v="0"/>
    <x v="10"/>
    <x v="2"/>
    <n v="1512"/>
    <n v="1617.84"/>
    <x v="1"/>
  </r>
  <r>
    <x v="5"/>
    <x v="0"/>
    <x v="11"/>
    <x v="2"/>
    <n v="390"/>
    <n v="417.3"/>
    <x v="1"/>
  </r>
  <r>
    <x v="5"/>
    <x v="0"/>
    <x v="12"/>
    <x v="2"/>
    <n v="90"/>
    <n v="96.3"/>
    <x v="1"/>
  </r>
  <r>
    <x v="5"/>
    <x v="0"/>
    <x v="13"/>
    <x v="2"/>
    <n v="270"/>
    <n v="288.89999999999998"/>
    <x v="1"/>
  </r>
  <r>
    <x v="5"/>
    <x v="0"/>
    <x v="14"/>
    <x v="0"/>
    <n v="290"/>
    <n v="310.3"/>
    <x v="1"/>
  </r>
  <r>
    <x v="5"/>
    <x v="0"/>
    <x v="15"/>
    <x v="1"/>
    <n v="1170"/>
    <n v="1251.9000000000001"/>
    <x v="1"/>
  </r>
  <r>
    <x v="5"/>
    <x v="0"/>
    <x v="16"/>
    <x v="2"/>
    <n v="60"/>
    <n v="64.2"/>
    <x v="1"/>
  </r>
  <r>
    <x v="5"/>
    <x v="0"/>
    <x v="17"/>
    <x v="2"/>
    <n v="440"/>
    <n v="470.8"/>
    <x v="1"/>
  </r>
  <r>
    <x v="5"/>
    <x v="0"/>
    <x v="18"/>
    <x v="1"/>
    <n v="560"/>
    <n v="599.20000000000005"/>
    <x v="1"/>
  </r>
  <r>
    <x v="5"/>
    <x v="0"/>
    <x v="19"/>
    <x v="0"/>
    <n v="1049"/>
    <n v="1122.43"/>
    <x v="1"/>
  </r>
  <r>
    <x v="5"/>
    <x v="0"/>
    <x v="20"/>
    <x v="2"/>
    <n v="135"/>
    <n v="144.44999999999999"/>
    <x v="1"/>
  </r>
  <r>
    <x v="5"/>
    <x v="0"/>
    <x v="21"/>
    <x v="0"/>
    <n v="180"/>
    <n v="192.6"/>
    <x v="1"/>
  </r>
  <r>
    <x v="5"/>
    <x v="0"/>
    <x v="22"/>
    <x v="2"/>
    <n v="30"/>
    <n v="32.1"/>
    <x v="1"/>
  </r>
  <r>
    <x v="5"/>
    <x v="0"/>
    <x v="23"/>
    <x v="2"/>
    <n v="1512"/>
    <n v="1617.84"/>
    <x v="1"/>
  </r>
  <r>
    <x v="5"/>
    <x v="0"/>
    <x v="24"/>
    <x v="2"/>
    <n v="390"/>
    <n v="417.3"/>
    <x v="1"/>
  </r>
  <r>
    <x v="5"/>
    <x v="0"/>
    <x v="25"/>
    <x v="2"/>
    <n v="90"/>
    <n v="96.3"/>
    <x v="1"/>
  </r>
  <r>
    <x v="5"/>
    <x v="0"/>
    <x v="26"/>
    <x v="2"/>
    <n v="270"/>
    <n v="288.89999999999998"/>
    <x v="1"/>
  </r>
  <r>
    <x v="5"/>
    <x v="0"/>
    <x v="27"/>
    <x v="0"/>
    <n v="290"/>
    <n v="310.3"/>
    <x v="1"/>
  </r>
  <r>
    <x v="5"/>
    <x v="0"/>
    <x v="28"/>
    <x v="1"/>
    <n v="1170"/>
    <n v="1251.9000000000001"/>
    <x v="1"/>
  </r>
  <r>
    <x v="5"/>
    <x v="0"/>
    <x v="29"/>
    <x v="2"/>
    <n v="60"/>
    <n v="64.2"/>
    <x v="1"/>
  </r>
  <r>
    <x v="5"/>
    <x v="0"/>
    <x v="30"/>
    <x v="2"/>
    <n v="440"/>
    <n v="470.8"/>
    <x v="1"/>
  </r>
  <r>
    <x v="5"/>
    <x v="0"/>
    <x v="31"/>
    <x v="1"/>
    <n v="560"/>
    <n v="599.20000000000005"/>
    <x v="1"/>
  </r>
  <r>
    <x v="5"/>
    <x v="0"/>
    <x v="32"/>
    <x v="0"/>
    <n v="1049"/>
    <n v="1122.43"/>
    <x v="1"/>
  </r>
  <r>
    <x v="6"/>
    <x v="0"/>
    <x v="0"/>
    <x v="2"/>
    <n v="135"/>
    <n v="144.44999999999999"/>
    <x v="2"/>
  </r>
  <r>
    <x v="7"/>
    <x v="0"/>
    <x v="1"/>
    <x v="0"/>
    <n v="180"/>
    <n v="192.6"/>
    <x v="2"/>
  </r>
  <r>
    <x v="8"/>
    <x v="0"/>
    <x v="2"/>
    <x v="2"/>
    <n v="30"/>
    <n v="32.1"/>
    <x v="2"/>
  </r>
  <r>
    <x v="8"/>
    <x v="0"/>
    <x v="3"/>
    <x v="2"/>
    <n v="1512"/>
    <n v="1617.84"/>
    <x v="2"/>
  </r>
  <r>
    <x v="8"/>
    <x v="0"/>
    <x v="4"/>
    <x v="2"/>
    <n v="390"/>
    <n v="417.3"/>
    <x v="2"/>
  </r>
  <r>
    <x v="8"/>
    <x v="0"/>
    <x v="5"/>
    <x v="2"/>
    <n v="90"/>
    <n v="96.3"/>
    <x v="2"/>
  </r>
  <r>
    <x v="9"/>
    <x v="0"/>
    <x v="6"/>
    <x v="2"/>
    <n v="270"/>
    <n v="288.89999999999998"/>
    <x v="2"/>
  </r>
  <r>
    <x v="6"/>
    <x v="0"/>
    <x v="7"/>
    <x v="0"/>
    <n v="290"/>
    <n v="310.3"/>
    <x v="2"/>
  </r>
  <r>
    <x v="6"/>
    <x v="0"/>
    <x v="8"/>
    <x v="1"/>
    <n v="1170"/>
    <n v="1251.9000000000001"/>
    <x v="2"/>
  </r>
  <r>
    <x v="6"/>
    <x v="0"/>
    <x v="9"/>
    <x v="2"/>
    <n v="60"/>
    <n v="64.2"/>
    <x v="2"/>
  </r>
  <r>
    <x v="6"/>
    <x v="0"/>
    <x v="10"/>
    <x v="2"/>
    <n v="440"/>
    <n v="470.8"/>
    <x v="2"/>
  </r>
  <r>
    <x v="6"/>
    <x v="0"/>
    <x v="11"/>
    <x v="1"/>
    <n v="560"/>
    <n v="599.20000000000005"/>
    <x v="2"/>
  </r>
  <r>
    <x v="6"/>
    <x v="0"/>
    <x v="12"/>
    <x v="0"/>
    <n v="1049"/>
    <n v="1122.43"/>
    <x v="2"/>
  </r>
  <r>
    <x v="6"/>
    <x v="0"/>
    <x v="13"/>
    <x v="2"/>
    <n v="135"/>
    <n v="144.44999999999999"/>
    <x v="2"/>
  </r>
  <r>
    <x v="7"/>
    <x v="0"/>
    <x v="14"/>
    <x v="0"/>
    <n v="180"/>
    <n v="192.6"/>
    <x v="2"/>
  </r>
  <r>
    <x v="8"/>
    <x v="0"/>
    <x v="15"/>
    <x v="2"/>
    <n v="30"/>
    <n v="32.1"/>
    <x v="2"/>
  </r>
  <r>
    <x v="8"/>
    <x v="0"/>
    <x v="16"/>
    <x v="2"/>
    <n v="1512"/>
    <n v="1617.84"/>
    <x v="2"/>
  </r>
  <r>
    <x v="8"/>
    <x v="0"/>
    <x v="17"/>
    <x v="2"/>
    <n v="390"/>
    <n v="417.3"/>
    <x v="2"/>
  </r>
  <r>
    <x v="8"/>
    <x v="0"/>
    <x v="18"/>
    <x v="2"/>
    <n v="90"/>
    <n v="96.3"/>
    <x v="2"/>
  </r>
  <r>
    <x v="9"/>
    <x v="0"/>
    <x v="19"/>
    <x v="2"/>
    <n v="270"/>
    <n v="288.89999999999998"/>
    <x v="2"/>
  </r>
  <r>
    <x v="10"/>
    <x v="0"/>
    <x v="20"/>
    <x v="0"/>
    <n v="290"/>
    <n v="310.3"/>
    <x v="2"/>
  </r>
  <r>
    <x v="10"/>
    <x v="0"/>
    <x v="21"/>
    <x v="1"/>
    <n v="1170"/>
    <n v="1251.9000000000001"/>
    <x v="2"/>
  </r>
  <r>
    <x v="10"/>
    <x v="0"/>
    <x v="22"/>
    <x v="2"/>
    <n v="60"/>
    <n v="64.2"/>
    <x v="2"/>
  </r>
  <r>
    <x v="11"/>
    <x v="0"/>
    <x v="0"/>
    <x v="2"/>
    <n v="440"/>
    <n v="470.8"/>
    <x v="3"/>
  </r>
  <r>
    <x v="11"/>
    <x v="0"/>
    <x v="1"/>
    <x v="1"/>
    <n v="560"/>
    <n v="599.20000000000005"/>
    <x v="3"/>
  </r>
  <r>
    <x v="11"/>
    <x v="0"/>
    <x v="2"/>
    <x v="0"/>
    <n v="1049"/>
    <n v="1122.43"/>
    <x v="3"/>
  </r>
  <r>
    <x v="11"/>
    <x v="0"/>
    <x v="3"/>
    <x v="2"/>
    <n v="135"/>
    <n v="144.44999999999999"/>
    <x v="3"/>
  </r>
  <r>
    <x v="12"/>
    <x v="0"/>
    <x v="4"/>
    <x v="0"/>
    <n v="180"/>
    <n v="192.6"/>
    <x v="3"/>
  </r>
  <r>
    <x v="13"/>
    <x v="0"/>
    <x v="5"/>
    <x v="2"/>
    <n v="30"/>
    <n v="32.1"/>
    <x v="3"/>
  </r>
  <r>
    <x v="13"/>
    <x v="0"/>
    <x v="6"/>
    <x v="2"/>
    <n v="1512"/>
    <n v="1617.84"/>
    <x v="3"/>
  </r>
  <r>
    <x v="13"/>
    <x v="0"/>
    <x v="7"/>
    <x v="2"/>
    <n v="390"/>
    <n v="417.3"/>
    <x v="3"/>
  </r>
  <r>
    <x v="13"/>
    <x v="0"/>
    <x v="8"/>
    <x v="2"/>
    <n v="90"/>
    <n v="96.3"/>
    <x v="3"/>
  </r>
  <r>
    <x v="14"/>
    <x v="0"/>
    <x v="9"/>
    <x v="2"/>
    <n v="270"/>
    <n v="288.89999999999998"/>
    <x v="3"/>
  </r>
  <r>
    <x v="11"/>
    <x v="0"/>
    <x v="10"/>
    <x v="0"/>
    <n v="290"/>
    <n v="310.3"/>
    <x v="3"/>
  </r>
  <r>
    <x v="11"/>
    <x v="0"/>
    <x v="11"/>
    <x v="1"/>
    <n v="1170"/>
    <n v="1251.9000000000001"/>
    <x v="3"/>
  </r>
  <r>
    <x v="11"/>
    <x v="0"/>
    <x v="12"/>
    <x v="2"/>
    <n v="60"/>
    <n v="64.2"/>
    <x v="3"/>
  </r>
  <r>
    <x v="11"/>
    <x v="0"/>
    <x v="13"/>
    <x v="2"/>
    <n v="440"/>
    <n v="470.8"/>
    <x v="3"/>
  </r>
  <r>
    <x v="11"/>
    <x v="0"/>
    <x v="14"/>
    <x v="1"/>
    <n v="560"/>
    <n v="599.20000000000005"/>
    <x v="3"/>
  </r>
  <r>
    <x v="11"/>
    <x v="0"/>
    <x v="15"/>
    <x v="0"/>
    <n v="1049"/>
    <n v="1122.43"/>
    <x v="3"/>
  </r>
  <r>
    <x v="11"/>
    <x v="0"/>
    <x v="16"/>
    <x v="2"/>
    <n v="135"/>
    <n v="144.44999999999999"/>
    <x v="3"/>
  </r>
  <r>
    <x v="12"/>
    <x v="0"/>
    <x v="17"/>
    <x v="0"/>
    <n v="180"/>
    <n v="192.6"/>
    <x v="3"/>
  </r>
  <r>
    <x v="13"/>
    <x v="0"/>
    <x v="18"/>
    <x v="2"/>
    <n v="30"/>
    <n v="32.1"/>
    <x v="3"/>
  </r>
  <r>
    <x v="13"/>
    <x v="0"/>
    <x v="19"/>
    <x v="2"/>
    <n v="1512"/>
    <n v="1617.84"/>
    <x v="3"/>
  </r>
  <r>
    <x v="13"/>
    <x v="0"/>
    <x v="20"/>
    <x v="2"/>
    <n v="390"/>
    <n v="417.3"/>
    <x v="3"/>
  </r>
  <r>
    <x v="13"/>
    <x v="0"/>
    <x v="21"/>
    <x v="2"/>
    <n v="90"/>
    <n v="96.3"/>
    <x v="3"/>
  </r>
  <r>
    <x v="14"/>
    <x v="0"/>
    <x v="22"/>
    <x v="2"/>
    <n v="270"/>
    <n v="288.89999999999998"/>
    <x v="3"/>
  </r>
  <r>
    <x v="15"/>
    <x v="0"/>
    <x v="0"/>
    <x v="0"/>
    <n v="290"/>
    <n v="310.3"/>
    <x v="4"/>
  </r>
  <r>
    <x v="15"/>
    <x v="0"/>
    <x v="1"/>
    <x v="1"/>
    <n v="1170"/>
    <n v="1251.9000000000001"/>
    <x v="4"/>
  </r>
  <r>
    <x v="15"/>
    <x v="0"/>
    <x v="2"/>
    <x v="2"/>
    <n v="60"/>
    <n v="64.2"/>
    <x v="4"/>
  </r>
  <r>
    <x v="15"/>
    <x v="0"/>
    <x v="3"/>
    <x v="2"/>
    <n v="440"/>
    <n v="470.8"/>
    <x v="4"/>
  </r>
  <r>
    <x v="15"/>
    <x v="0"/>
    <x v="4"/>
    <x v="1"/>
    <n v="560"/>
    <n v="599.20000000000005"/>
    <x v="4"/>
  </r>
  <r>
    <x v="15"/>
    <x v="0"/>
    <x v="5"/>
    <x v="0"/>
    <n v="1049"/>
    <n v="1122.43"/>
    <x v="4"/>
  </r>
  <r>
    <x v="16"/>
    <x v="0"/>
    <x v="6"/>
    <x v="2"/>
    <n v="135"/>
    <n v="144.44999999999999"/>
    <x v="4"/>
  </r>
  <r>
    <x v="17"/>
    <x v="0"/>
    <x v="7"/>
    <x v="0"/>
    <n v="180"/>
    <n v="192.6"/>
    <x v="4"/>
  </r>
  <r>
    <x v="18"/>
    <x v="0"/>
    <x v="8"/>
    <x v="2"/>
    <n v="30"/>
    <n v="32.1"/>
    <x v="4"/>
  </r>
  <r>
    <x v="18"/>
    <x v="0"/>
    <x v="9"/>
    <x v="2"/>
    <n v="1512"/>
    <n v="1617.84"/>
    <x v="4"/>
  </r>
  <r>
    <x v="18"/>
    <x v="0"/>
    <x v="10"/>
    <x v="2"/>
    <n v="390"/>
    <n v="417.3"/>
    <x v="4"/>
  </r>
  <r>
    <x v="18"/>
    <x v="0"/>
    <x v="11"/>
    <x v="2"/>
    <n v="90"/>
    <n v="96.3"/>
    <x v="4"/>
  </r>
  <r>
    <x v="19"/>
    <x v="0"/>
    <x v="12"/>
    <x v="2"/>
    <n v="270"/>
    <n v="288.89999999999998"/>
    <x v="4"/>
  </r>
  <r>
    <x v="20"/>
    <x v="0"/>
    <x v="0"/>
    <x v="0"/>
    <n v="290"/>
    <n v="310.3"/>
    <x v="5"/>
  </r>
  <r>
    <x v="20"/>
    <x v="0"/>
    <x v="1"/>
    <x v="1"/>
    <n v="1170"/>
    <n v="1251.9000000000001"/>
    <x v="5"/>
  </r>
  <r>
    <x v="20"/>
    <x v="0"/>
    <x v="2"/>
    <x v="2"/>
    <n v="60"/>
    <n v="64.2"/>
    <x v="5"/>
  </r>
  <r>
    <x v="20"/>
    <x v="0"/>
    <x v="3"/>
    <x v="2"/>
    <n v="440"/>
    <n v="470.8"/>
    <x v="5"/>
  </r>
  <r>
    <x v="20"/>
    <x v="0"/>
    <x v="4"/>
    <x v="1"/>
    <n v="560"/>
    <n v="599.20000000000005"/>
    <x v="5"/>
  </r>
  <r>
    <x v="20"/>
    <x v="0"/>
    <x v="5"/>
    <x v="0"/>
    <n v="1049"/>
    <n v="1122.43"/>
    <x v="5"/>
  </r>
  <r>
    <x v="20"/>
    <x v="0"/>
    <x v="6"/>
    <x v="2"/>
    <n v="135"/>
    <n v="144.44999999999999"/>
    <x v="5"/>
  </r>
  <r>
    <x v="21"/>
    <x v="0"/>
    <x v="7"/>
    <x v="0"/>
    <n v="180"/>
    <n v="192.6"/>
    <x v="5"/>
  </r>
  <r>
    <x v="22"/>
    <x v="0"/>
    <x v="8"/>
    <x v="2"/>
    <n v="30"/>
    <n v="32.1"/>
    <x v="5"/>
  </r>
  <r>
    <x v="22"/>
    <x v="0"/>
    <x v="9"/>
    <x v="2"/>
    <n v="1512"/>
    <n v="1617.84"/>
    <x v="5"/>
  </r>
  <r>
    <x v="22"/>
    <x v="0"/>
    <x v="10"/>
    <x v="2"/>
    <n v="390"/>
    <n v="417.3"/>
    <x v="5"/>
  </r>
  <r>
    <x v="22"/>
    <x v="0"/>
    <x v="11"/>
    <x v="2"/>
    <n v="90"/>
    <n v="96.3"/>
    <x v="5"/>
  </r>
  <r>
    <x v="23"/>
    <x v="0"/>
    <x v="12"/>
    <x v="2"/>
    <n v="270"/>
    <n v="288.89999999999998"/>
    <x v="5"/>
  </r>
  <r>
    <x v="23"/>
    <x v="0"/>
    <x v="13"/>
    <x v="0"/>
    <n v="290"/>
    <n v="310.3"/>
    <x v="5"/>
  </r>
  <r>
    <x v="23"/>
    <x v="0"/>
    <x v="14"/>
    <x v="1"/>
    <n v="1170"/>
    <n v="1251.9000000000001"/>
    <x v="5"/>
  </r>
  <r>
    <x v="24"/>
    <x v="0"/>
    <x v="0"/>
    <x v="2"/>
    <n v="60"/>
    <n v="64.2"/>
    <x v="6"/>
  </r>
  <r>
    <x v="24"/>
    <x v="0"/>
    <x v="1"/>
    <x v="2"/>
    <n v="440"/>
    <n v="470.8"/>
    <x v="6"/>
  </r>
  <r>
    <x v="24"/>
    <x v="0"/>
    <x v="2"/>
    <x v="1"/>
    <n v="560"/>
    <n v="599.20000000000005"/>
    <x v="6"/>
  </r>
  <r>
    <x v="24"/>
    <x v="0"/>
    <x v="3"/>
    <x v="0"/>
    <n v="1049"/>
    <n v="1122.43"/>
    <x v="6"/>
  </r>
  <r>
    <x v="25"/>
    <x v="0"/>
    <x v="4"/>
    <x v="2"/>
    <n v="135"/>
    <n v="144.44999999999999"/>
    <x v="6"/>
  </r>
  <r>
    <x v="26"/>
    <x v="0"/>
    <x v="5"/>
    <x v="0"/>
    <n v="180"/>
    <n v="192.6"/>
    <x v="6"/>
  </r>
  <r>
    <x v="27"/>
    <x v="0"/>
    <x v="6"/>
    <x v="2"/>
    <n v="30"/>
    <n v="32.1"/>
    <x v="6"/>
  </r>
  <r>
    <x v="27"/>
    <x v="0"/>
    <x v="7"/>
    <x v="2"/>
    <n v="1512"/>
    <n v="1617.84"/>
    <x v="6"/>
  </r>
  <r>
    <x v="27"/>
    <x v="0"/>
    <x v="8"/>
    <x v="2"/>
    <n v="390"/>
    <n v="417.3"/>
    <x v="6"/>
  </r>
  <r>
    <x v="27"/>
    <x v="0"/>
    <x v="9"/>
    <x v="2"/>
    <n v="90"/>
    <n v="96.3"/>
    <x v="6"/>
  </r>
  <r>
    <x v="28"/>
    <x v="0"/>
    <x v="10"/>
    <x v="2"/>
    <n v="270"/>
    <n v="288.89999999999998"/>
    <x v="6"/>
  </r>
  <r>
    <x v="25"/>
    <x v="0"/>
    <x v="11"/>
    <x v="0"/>
    <n v="290"/>
    <n v="310.3"/>
    <x v="6"/>
  </r>
  <r>
    <x v="25"/>
    <x v="0"/>
    <x v="12"/>
    <x v="1"/>
    <n v="1170"/>
    <n v="1251.9000000000001"/>
    <x v="6"/>
  </r>
  <r>
    <x v="25"/>
    <x v="0"/>
    <x v="13"/>
    <x v="2"/>
    <n v="60"/>
    <n v="64.2"/>
    <x v="6"/>
  </r>
  <r>
    <x v="25"/>
    <x v="0"/>
    <x v="14"/>
    <x v="2"/>
    <n v="440"/>
    <n v="470.8"/>
    <x v="6"/>
  </r>
  <r>
    <x v="25"/>
    <x v="0"/>
    <x v="15"/>
    <x v="1"/>
    <n v="560"/>
    <n v="599.20000000000005"/>
    <x v="6"/>
  </r>
  <r>
    <x v="25"/>
    <x v="0"/>
    <x v="16"/>
    <x v="0"/>
    <n v="1049"/>
    <n v="1122.43"/>
    <x v="6"/>
  </r>
  <r>
    <x v="25"/>
    <x v="0"/>
    <x v="17"/>
    <x v="2"/>
    <n v="135"/>
    <n v="144.44999999999999"/>
    <x v="6"/>
  </r>
  <r>
    <x v="26"/>
    <x v="0"/>
    <x v="18"/>
    <x v="0"/>
    <n v="180"/>
    <n v="192.6"/>
    <x v="6"/>
  </r>
  <r>
    <x v="27"/>
    <x v="0"/>
    <x v="19"/>
    <x v="2"/>
    <n v="30"/>
    <n v="32.1"/>
    <x v="6"/>
  </r>
  <r>
    <x v="27"/>
    <x v="0"/>
    <x v="20"/>
    <x v="2"/>
    <n v="1512"/>
    <n v="1617.84"/>
    <x v="6"/>
  </r>
  <r>
    <x v="27"/>
    <x v="0"/>
    <x v="21"/>
    <x v="2"/>
    <n v="390"/>
    <n v="417.3"/>
    <x v="6"/>
  </r>
  <r>
    <x v="27"/>
    <x v="0"/>
    <x v="22"/>
    <x v="2"/>
    <n v="90"/>
    <n v="96.3"/>
    <x v="6"/>
  </r>
  <r>
    <x v="28"/>
    <x v="0"/>
    <x v="23"/>
    <x v="2"/>
    <n v="270"/>
    <n v="288.89999999999998"/>
    <x v="6"/>
  </r>
  <r>
    <x v="28"/>
    <x v="0"/>
    <x v="24"/>
    <x v="0"/>
    <n v="290"/>
    <n v="310.3"/>
    <x v="6"/>
  </r>
  <r>
    <x v="28"/>
    <x v="0"/>
    <x v="25"/>
    <x v="1"/>
    <n v="1170"/>
    <n v="1251.9000000000001"/>
    <x v="6"/>
  </r>
  <r>
    <x v="29"/>
    <x v="0"/>
    <x v="0"/>
    <x v="2"/>
    <n v="60"/>
    <n v="64.2"/>
    <x v="7"/>
  </r>
  <r>
    <x v="29"/>
    <x v="0"/>
    <x v="1"/>
    <x v="2"/>
    <n v="440"/>
    <n v="470.8"/>
    <x v="7"/>
  </r>
  <r>
    <x v="29"/>
    <x v="0"/>
    <x v="2"/>
    <x v="1"/>
    <n v="560"/>
    <n v="599.20000000000005"/>
    <x v="7"/>
  </r>
  <r>
    <x v="29"/>
    <x v="0"/>
    <x v="3"/>
    <x v="0"/>
    <n v="1049"/>
    <n v="1122.43"/>
    <x v="7"/>
  </r>
  <r>
    <x v="30"/>
    <x v="0"/>
    <x v="4"/>
    <x v="2"/>
    <n v="135"/>
    <n v="144.44999999999999"/>
    <x v="7"/>
  </r>
  <r>
    <x v="31"/>
    <x v="0"/>
    <x v="5"/>
    <x v="0"/>
    <n v="180"/>
    <n v="192.6"/>
    <x v="7"/>
  </r>
  <r>
    <x v="32"/>
    <x v="0"/>
    <x v="6"/>
    <x v="2"/>
    <n v="30"/>
    <n v="32.1"/>
    <x v="7"/>
  </r>
  <r>
    <x v="32"/>
    <x v="0"/>
    <x v="7"/>
    <x v="2"/>
    <n v="1512"/>
    <n v="1617.84"/>
    <x v="7"/>
  </r>
  <r>
    <x v="32"/>
    <x v="0"/>
    <x v="8"/>
    <x v="2"/>
    <n v="390"/>
    <n v="417.3"/>
    <x v="7"/>
  </r>
  <r>
    <x v="32"/>
    <x v="0"/>
    <x v="9"/>
    <x v="2"/>
    <n v="90"/>
    <n v="96.3"/>
    <x v="7"/>
  </r>
  <r>
    <x v="33"/>
    <x v="0"/>
    <x v="10"/>
    <x v="2"/>
    <n v="270"/>
    <n v="288.89999999999998"/>
    <x v="7"/>
  </r>
  <r>
    <x v="30"/>
    <x v="0"/>
    <x v="11"/>
    <x v="0"/>
    <n v="290"/>
    <n v="310.3"/>
    <x v="7"/>
  </r>
  <r>
    <x v="30"/>
    <x v="0"/>
    <x v="12"/>
    <x v="1"/>
    <n v="1170"/>
    <n v="1251.9000000000001"/>
    <x v="7"/>
  </r>
  <r>
    <x v="30"/>
    <x v="0"/>
    <x v="13"/>
    <x v="2"/>
    <n v="60"/>
    <n v="64.2"/>
    <x v="7"/>
  </r>
  <r>
    <x v="34"/>
    <x v="0"/>
    <x v="0"/>
    <x v="2"/>
    <n v="440"/>
    <n v="470.8"/>
    <x v="8"/>
  </r>
  <r>
    <x v="34"/>
    <x v="0"/>
    <x v="1"/>
    <x v="1"/>
    <n v="560"/>
    <n v="599.20000000000005"/>
    <x v="8"/>
  </r>
  <r>
    <x v="34"/>
    <x v="0"/>
    <x v="2"/>
    <x v="0"/>
    <n v="1049"/>
    <n v="1122.43"/>
    <x v="8"/>
  </r>
  <r>
    <x v="34"/>
    <x v="0"/>
    <x v="3"/>
    <x v="2"/>
    <n v="135"/>
    <n v="144.44999999999999"/>
    <x v="8"/>
  </r>
  <r>
    <x v="35"/>
    <x v="0"/>
    <x v="4"/>
    <x v="0"/>
    <n v="180"/>
    <n v="192.6"/>
    <x v="8"/>
  </r>
  <r>
    <x v="36"/>
    <x v="0"/>
    <x v="5"/>
    <x v="2"/>
    <n v="30"/>
    <n v="32.1"/>
    <x v="8"/>
  </r>
  <r>
    <x v="36"/>
    <x v="0"/>
    <x v="6"/>
    <x v="2"/>
    <n v="1512"/>
    <n v="1617.84"/>
    <x v="8"/>
  </r>
  <r>
    <x v="36"/>
    <x v="0"/>
    <x v="7"/>
    <x v="2"/>
    <n v="390"/>
    <n v="417.3"/>
    <x v="8"/>
  </r>
  <r>
    <x v="36"/>
    <x v="0"/>
    <x v="8"/>
    <x v="2"/>
    <n v="90"/>
    <n v="96.3"/>
    <x v="8"/>
  </r>
  <r>
    <x v="37"/>
    <x v="0"/>
    <x v="9"/>
    <x v="2"/>
    <n v="270"/>
    <n v="288.89999999999998"/>
    <x v="8"/>
  </r>
  <r>
    <x v="37"/>
    <x v="0"/>
    <x v="10"/>
    <x v="0"/>
    <n v="290"/>
    <n v="310.3"/>
    <x v="8"/>
  </r>
  <r>
    <x v="37"/>
    <x v="0"/>
    <x v="11"/>
    <x v="1"/>
    <n v="1170"/>
    <n v="1251.9000000000001"/>
    <x v="8"/>
  </r>
  <r>
    <x v="37"/>
    <x v="0"/>
    <x v="12"/>
    <x v="2"/>
    <n v="60"/>
    <n v="64.2"/>
    <x v="8"/>
  </r>
  <r>
    <x v="37"/>
    <x v="0"/>
    <x v="13"/>
    <x v="2"/>
    <n v="440"/>
    <n v="470.8"/>
    <x v="8"/>
  </r>
  <r>
    <x v="37"/>
    <x v="0"/>
    <x v="14"/>
    <x v="1"/>
    <n v="560"/>
    <n v="599.20000000000005"/>
    <x v="8"/>
  </r>
  <r>
    <x v="37"/>
    <x v="0"/>
    <x v="15"/>
    <x v="0"/>
    <n v="1049"/>
    <n v="1122.43"/>
    <x v="8"/>
  </r>
  <r>
    <x v="34"/>
    <x v="0"/>
    <x v="16"/>
    <x v="2"/>
    <n v="135"/>
    <n v="144.44999999999999"/>
    <x v="8"/>
  </r>
  <r>
    <x v="35"/>
    <x v="0"/>
    <x v="17"/>
    <x v="0"/>
    <n v="180"/>
    <n v="192.6"/>
    <x v="8"/>
  </r>
  <r>
    <x v="36"/>
    <x v="0"/>
    <x v="18"/>
    <x v="2"/>
    <n v="30"/>
    <n v="32.1"/>
    <x v="8"/>
  </r>
  <r>
    <x v="36"/>
    <x v="0"/>
    <x v="19"/>
    <x v="2"/>
    <n v="1512"/>
    <n v="1617.84"/>
    <x v="8"/>
  </r>
  <r>
    <x v="36"/>
    <x v="0"/>
    <x v="20"/>
    <x v="2"/>
    <n v="390"/>
    <n v="417.3"/>
    <x v="8"/>
  </r>
  <r>
    <x v="36"/>
    <x v="0"/>
    <x v="21"/>
    <x v="2"/>
    <n v="90"/>
    <n v="96.3"/>
    <x v="8"/>
  </r>
  <r>
    <x v="37"/>
    <x v="0"/>
    <x v="22"/>
    <x v="2"/>
    <n v="270"/>
    <n v="288.89999999999998"/>
    <x v="8"/>
  </r>
  <r>
    <x v="34"/>
    <x v="0"/>
    <x v="23"/>
    <x v="0"/>
    <n v="290"/>
    <n v="310.3"/>
    <x v="8"/>
  </r>
  <r>
    <x v="34"/>
    <x v="0"/>
    <x v="24"/>
    <x v="1"/>
    <n v="1170"/>
    <n v="1251.9000000000001"/>
    <x v="8"/>
  </r>
  <r>
    <x v="34"/>
    <x v="0"/>
    <x v="25"/>
    <x v="2"/>
    <n v="60"/>
    <n v="64.2"/>
    <x v="8"/>
  </r>
  <r>
    <x v="34"/>
    <x v="0"/>
    <x v="26"/>
    <x v="2"/>
    <n v="440"/>
    <n v="470.8"/>
    <x v="8"/>
  </r>
  <r>
    <x v="34"/>
    <x v="0"/>
    <x v="27"/>
    <x v="1"/>
    <n v="560"/>
    <n v="599.20000000000005"/>
    <x v="8"/>
  </r>
  <r>
    <x v="34"/>
    <x v="0"/>
    <x v="28"/>
    <x v="0"/>
    <n v="1049"/>
    <n v="1122.43"/>
    <x v="8"/>
  </r>
  <r>
    <x v="34"/>
    <x v="0"/>
    <x v="29"/>
    <x v="2"/>
    <n v="135"/>
    <n v="144.44999999999999"/>
    <x v="8"/>
  </r>
  <r>
    <x v="38"/>
    <x v="0"/>
    <x v="0"/>
    <x v="0"/>
    <n v="180"/>
    <n v="192.6"/>
    <x v="9"/>
  </r>
  <r>
    <x v="39"/>
    <x v="0"/>
    <x v="1"/>
    <x v="2"/>
    <n v="30"/>
    <n v="32.1"/>
    <x v="9"/>
  </r>
  <r>
    <x v="39"/>
    <x v="0"/>
    <x v="2"/>
    <x v="2"/>
    <n v="1512"/>
    <n v="1617.84"/>
    <x v="9"/>
  </r>
  <r>
    <x v="39"/>
    <x v="0"/>
    <x v="3"/>
    <x v="2"/>
    <n v="390"/>
    <n v="417.3"/>
    <x v="9"/>
  </r>
  <r>
    <x v="39"/>
    <x v="0"/>
    <x v="4"/>
    <x v="2"/>
    <n v="90"/>
    <n v="96.3"/>
    <x v="9"/>
  </r>
  <r>
    <x v="40"/>
    <x v="0"/>
    <x v="5"/>
    <x v="2"/>
    <n v="270"/>
    <n v="288.89999999999998"/>
    <x v="9"/>
  </r>
  <r>
    <x v="41"/>
    <x v="0"/>
    <x v="6"/>
    <x v="0"/>
    <n v="290"/>
    <n v="310.3"/>
    <x v="9"/>
  </r>
  <r>
    <x v="41"/>
    <x v="0"/>
    <x v="7"/>
    <x v="1"/>
    <n v="1170"/>
    <n v="1251.9000000000001"/>
    <x v="9"/>
  </r>
  <r>
    <x v="41"/>
    <x v="0"/>
    <x v="8"/>
    <x v="2"/>
    <n v="60"/>
    <n v="64.2"/>
    <x v="9"/>
  </r>
  <r>
    <x v="41"/>
    <x v="0"/>
    <x v="9"/>
    <x v="2"/>
    <n v="440"/>
    <n v="470.8"/>
    <x v="9"/>
  </r>
  <r>
    <x v="41"/>
    <x v="0"/>
    <x v="10"/>
    <x v="1"/>
    <n v="560"/>
    <n v="599.20000000000005"/>
    <x v="9"/>
  </r>
  <r>
    <x v="41"/>
    <x v="0"/>
    <x v="11"/>
    <x v="0"/>
    <n v="1049"/>
    <n v="1122.43"/>
    <x v="9"/>
  </r>
  <r>
    <x v="42"/>
    <x v="0"/>
    <x v="12"/>
    <x v="2"/>
    <n v="135"/>
    <n v="144.44999999999999"/>
    <x v="9"/>
  </r>
  <r>
    <x v="38"/>
    <x v="0"/>
    <x v="13"/>
    <x v="0"/>
    <n v="180"/>
    <n v="192.6"/>
    <x v="9"/>
  </r>
  <r>
    <x v="39"/>
    <x v="0"/>
    <x v="14"/>
    <x v="2"/>
    <n v="30"/>
    <n v="32.1"/>
    <x v="9"/>
  </r>
  <r>
    <x v="39"/>
    <x v="0"/>
    <x v="15"/>
    <x v="2"/>
    <n v="1512"/>
    <n v="1617.84"/>
    <x v="9"/>
  </r>
  <r>
    <x v="39"/>
    <x v="0"/>
    <x v="16"/>
    <x v="2"/>
    <n v="390"/>
    <n v="417.3"/>
    <x v="9"/>
  </r>
  <r>
    <x v="39"/>
    <x v="0"/>
    <x v="17"/>
    <x v="2"/>
    <n v="90"/>
    <n v="96.3"/>
    <x v="9"/>
  </r>
  <r>
    <x v="40"/>
    <x v="0"/>
    <x v="18"/>
    <x v="2"/>
    <n v="270"/>
    <n v="288.89999999999998"/>
    <x v="9"/>
  </r>
  <r>
    <x v="42"/>
    <x v="0"/>
    <x v="19"/>
    <x v="0"/>
    <n v="290"/>
    <n v="310.3"/>
    <x v="9"/>
  </r>
  <r>
    <x v="42"/>
    <x v="0"/>
    <x v="20"/>
    <x v="1"/>
    <n v="1170"/>
    <n v="1251.9000000000001"/>
    <x v="9"/>
  </r>
  <r>
    <x v="42"/>
    <x v="0"/>
    <x v="21"/>
    <x v="2"/>
    <n v="60"/>
    <n v="64.2"/>
    <x v="9"/>
  </r>
  <r>
    <x v="43"/>
    <x v="0"/>
    <x v="0"/>
    <x v="2"/>
    <n v="440"/>
    <n v="470.8"/>
    <x v="10"/>
  </r>
  <r>
    <x v="43"/>
    <x v="0"/>
    <x v="1"/>
    <x v="1"/>
    <n v="560"/>
    <n v="599.20000000000005"/>
    <x v="10"/>
  </r>
  <r>
    <x v="43"/>
    <x v="0"/>
    <x v="2"/>
    <x v="0"/>
    <n v="1049"/>
    <n v="1122.43"/>
    <x v="10"/>
  </r>
  <r>
    <x v="43"/>
    <x v="0"/>
    <x v="3"/>
    <x v="2"/>
    <n v="135"/>
    <n v="144.44999999999999"/>
    <x v="10"/>
  </r>
  <r>
    <x v="44"/>
    <x v="0"/>
    <x v="4"/>
    <x v="0"/>
    <n v="180"/>
    <n v="192.6"/>
    <x v="10"/>
  </r>
  <r>
    <x v="45"/>
    <x v="0"/>
    <x v="5"/>
    <x v="2"/>
    <n v="30"/>
    <n v="32.1"/>
    <x v="10"/>
  </r>
  <r>
    <x v="45"/>
    <x v="0"/>
    <x v="6"/>
    <x v="2"/>
    <n v="1512"/>
    <n v="1617.84"/>
    <x v="10"/>
  </r>
  <r>
    <x v="45"/>
    <x v="0"/>
    <x v="7"/>
    <x v="2"/>
    <n v="390"/>
    <n v="417.3"/>
    <x v="10"/>
  </r>
  <r>
    <x v="45"/>
    <x v="0"/>
    <x v="8"/>
    <x v="2"/>
    <n v="90"/>
    <n v="96.3"/>
    <x v="10"/>
  </r>
  <r>
    <x v="46"/>
    <x v="0"/>
    <x v="9"/>
    <x v="2"/>
    <n v="270"/>
    <n v="288.89999999999998"/>
    <x v="10"/>
  </r>
  <r>
    <x v="46"/>
    <x v="0"/>
    <x v="10"/>
    <x v="0"/>
    <n v="290"/>
    <n v="310.3"/>
    <x v="10"/>
  </r>
  <r>
    <x v="46"/>
    <x v="0"/>
    <x v="11"/>
    <x v="1"/>
    <n v="1170"/>
    <n v="1251.9000000000001"/>
    <x v="10"/>
  </r>
  <r>
    <x v="46"/>
    <x v="0"/>
    <x v="12"/>
    <x v="2"/>
    <n v="60"/>
    <n v="64.2"/>
    <x v="10"/>
  </r>
  <r>
    <x v="46"/>
    <x v="0"/>
    <x v="13"/>
    <x v="2"/>
    <n v="440"/>
    <n v="470.8"/>
    <x v="10"/>
  </r>
  <r>
    <x v="47"/>
    <x v="0"/>
    <x v="0"/>
    <x v="1"/>
    <n v="560"/>
    <n v="599.20000000000005"/>
    <x v="11"/>
  </r>
  <r>
    <x v="47"/>
    <x v="0"/>
    <x v="1"/>
    <x v="0"/>
    <n v="1049"/>
    <n v="1122.43"/>
    <x v="11"/>
  </r>
  <r>
    <x v="48"/>
    <x v="0"/>
    <x v="2"/>
    <x v="2"/>
    <n v="135"/>
    <n v="144.44999999999999"/>
    <x v="11"/>
  </r>
  <r>
    <x v="49"/>
    <x v="0"/>
    <x v="3"/>
    <x v="0"/>
    <n v="180"/>
    <n v="192.6"/>
    <x v="11"/>
  </r>
  <r>
    <x v="50"/>
    <x v="0"/>
    <x v="4"/>
    <x v="2"/>
    <n v="30"/>
    <n v="32.1"/>
    <x v="11"/>
  </r>
  <r>
    <x v="50"/>
    <x v="0"/>
    <x v="5"/>
    <x v="2"/>
    <n v="1512"/>
    <n v="1617.84"/>
    <x v="11"/>
  </r>
  <r>
    <x v="50"/>
    <x v="0"/>
    <x v="6"/>
    <x v="2"/>
    <n v="390"/>
    <n v="417.3"/>
    <x v="11"/>
  </r>
  <r>
    <x v="50"/>
    <x v="0"/>
    <x v="7"/>
    <x v="2"/>
    <n v="90"/>
    <n v="96.3"/>
    <x v="11"/>
  </r>
  <r>
    <x v="51"/>
    <x v="0"/>
    <x v="8"/>
    <x v="2"/>
    <n v="270"/>
    <n v="288.89999999999998"/>
    <x v="11"/>
  </r>
  <r>
    <x v="48"/>
    <x v="0"/>
    <x v="9"/>
    <x v="0"/>
    <n v="290"/>
    <n v="310.3"/>
    <x v="11"/>
  </r>
  <r>
    <x v="48"/>
    <x v="0"/>
    <x v="10"/>
    <x v="1"/>
    <n v="1170"/>
    <n v="1251.9000000000001"/>
    <x v="11"/>
  </r>
  <r>
    <x v="48"/>
    <x v="0"/>
    <x v="11"/>
    <x v="2"/>
    <n v="60"/>
    <n v="64.2"/>
    <x v="11"/>
  </r>
  <r>
    <x v="48"/>
    <x v="0"/>
    <x v="12"/>
    <x v="2"/>
    <n v="440"/>
    <n v="470.8"/>
    <x v="11"/>
  </r>
  <r>
    <x v="48"/>
    <x v="0"/>
    <x v="13"/>
    <x v="1"/>
    <n v="560"/>
    <n v="599.20000000000005"/>
    <x v="11"/>
  </r>
  <r>
    <x v="48"/>
    <x v="0"/>
    <x v="14"/>
    <x v="0"/>
    <n v="1049"/>
    <n v="1122.43"/>
    <x v="11"/>
  </r>
  <r>
    <x v="48"/>
    <x v="0"/>
    <x v="15"/>
    <x v="2"/>
    <n v="135"/>
    <n v="144.44999999999999"/>
    <x v="11"/>
  </r>
  <r>
    <x v="49"/>
    <x v="0"/>
    <x v="16"/>
    <x v="0"/>
    <n v="180"/>
    <n v="192.6"/>
    <x v="11"/>
  </r>
  <r>
    <x v="50"/>
    <x v="0"/>
    <x v="17"/>
    <x v="2"/>
    <n v="30"/>
    <n v="32.1"/>
    <x v="11"/>
  </r>
  <r>
    <x v="50"/>
    <x v="0"/>
    <x v="18"/>
    <x v="2"/>
    <n v="1512"/>
    <n v="1617.84"/>
    <x v="11"/>
  </r>
  <r>
    <x v="50"/>
    <x v="0"/>
    <x v="19"/>
    <x v="2"/>
    <n v="390"/>
    <n v="417.3"/>
    <x v="11"/>
  </r>
  <r>
    <x v="50"/>
    <x v="0"/>
    <x v="20"/>
    <x v="2"/>
    <n v="90"/>
    <n v="96.3"/>
    <x v="11"/>
  </r>
  <r>
    <x v="50"/>
    <x v="0"/>
    <x v="21"/>
    <x v="2"/>
    <n v="270"/>
    <n v="288.89999999999998"/>
    <x v="11"/>
  </r>
  <r>
    <x v="52"/>
    <x v="1"/>
    <x v="51"/>
    <x v="3"/>
    <n v="5000"/>
    <n v="5350"/>
    <x v="0"/>
  </r>
  <r>
    <x v="53"/>
    <x v="1"/>
    <x v="52"/>
    <x v="3"/>
    <n v="500"/>
    <n v="535"/>
    <x v="0"/>
  </r>
  <r>
    <x v="54"/>
    <x v="1"/>
    <x v="51"/>
    <x v="3"/>
    <n v="1000"/>
    <n v="1070"/>
    <x v="0"/>
  </r>
  <r>
    <x v="55"/>
    <x v="1"/>
    <x v="53"/>
    <x v="3"/>
    <n v="80"/>
    <n v="85.600000000000009"/>
    <x v="0"/>
  </r>
  <r>
    <x v="56"/>
    <x v="1"/>
    <x v="53"/>
    <x v="3"/>
    <n v="60"/>
    <n v="64.2"/>
    <x v="0"/>
  </r>
  <r>
    <x v="57"/>
    <x v="1"/>
    <x v="54"/>
    <x v="3"/>
    <n v="40"/>
    <n v="42.800000000000004"/>
    <x v="0"/>
  </r>
  <r>
    <x v="58"/>
    <x v="1"/>
    <x v="55"/>
    <x v="3"/>
    <n v="100"/>
    <n v="107"/>
    <x v="0"/>
  </r>
  <r>
    <x v="59"/>
    <x v="1"/>
    <x v="55"/>
    <x v="3"/>
    <n v="500"/>
    <n v="535"/>
    <x v="0"/>
  </r>
  <r>
    <x v="59"/>
    <x v="1"/>
    <x v="56"/>
    <x v="3"/>
    <n v="50"/>
    <n v="53.5"/>
    <x v="0"/>
  </r>
  <r>
    <x v="59"/>
    <x v="1"/>
    <x v="56"/>
    <x v="3"/>
    <n v="300"/>
    <n v="321"/>
    <x v="0"/>
  </r>
  <r>
    <x v="60"/>
    <x v="1"/>
    <x v="51"/>
    <x v="3"/>
    <n v="4500"/>
    <n v="4815"/>
    <x v="1"/>
  </r>
  <r>
    <x v="60"/>
    <x v="1"/>
    <x v="52"/>
    <x v="3"/>
    <n v="300"/>
    <n v="321"/>
    <x v="1"/>
  </r>
  <r>
    <x v="61"/>
    <x v="1"/>
    <x v="52"/>
    <x v="3"/>
    <n v="1000"/>
    <n v="1070"/>
    <x v="1"/>
  </r>
  <r>
    <x v="62"/>
    <x v="1"/>
    <x v="53"/>
    <x v="3"/>
    <n v="80"/>
    <n v="85.600000000000009"/>
    <x v="1"/>
  </r>
  <r>
    <x v="63"/>
    <x v="1"/>
    <x v="53"/>
    <x v="3"/>
    <n v="20"/>
    <n v="21.400000000000002"/>
    <x v="1"/>
  </r>
  <r>
    <x v="64"/>
    <x v="1"/>
    <x v="54"/>
    <x v="3"/>
    <n v="80"/>
    <n v="85.600000000000009"/>
    <x v="1"/>
  </r>
  <r>
    <x v="65"/>
    <x v="1"/>
    <x v="55"/>
    <x v="3"/>
    <n v="500"/>
    <n v="535"/>
    <x v="1"/>
  </r>
  <r>
    <x v="66"/>
    <x v="1"/>
    <x v="55"/>
    <x v="3"/>
    <n v="500"/>
    <n v="535"/>
    <x v="1"/>
  </r>
  <r>
    <x v="66"/>
    <x v="1"/>
    <x v="56"/>
    <x v="3"/>
    <n v="50"/>
    <n v="53.5"/>
    <x v="1"/>
  </r>
  <r>
    <x v="66"/>
    <x v="1"/>
    <x v="56"/>
    <x v="3"/>
    <n v="500"/>
    <n v="535"/>
    <x v="1"/>
  </r>
  <r>
    <x v="67"/>
    <x v="1"/>
    <x v="51"/>
    <x v="3"/>
    <n v="6000"/>
    <n v="6420"/>
    <x v="2"/>
  </r>
  <r>
    <x v="67"/>
    <x v="1"/>
    <x v="52"/>
    <x v="3"/>
    <n v="300"/>
    <n v="321"/>
    <x v="2"/>
  </r>
  <r>
    <x v="67"/>
    <x v="1"/>
    <x v="52"/>
    <x v="3"/>
    <n v="2000"/>
    <n v="2140"/>
    <x v="2"/>
  </r>
  <r>
    <x v="68"/>
    <x v="1"/>
    <x v="53"/>
    <x v="3"/>
    <n v="80"/>
    <n v="85.600000000000009"/>
    <x v="2"/>
  </r>
  <r>
    <x v="69"/>
    <x v="1"/>
    <x v="53"/>
    <x v="3"/>
    <n v="20"/>
    <n v="21.400000000000002"/>
    <x v="2"/>
  </r>
  <r>
    <x v="70"/>
    <x v="1"/>
    <x v="54"/>
    <x v="3"/>
    <n v="70"/>
    <n v="74.900000000000006"/>
    <x v="2"/>
  </r>
  <r>
    <x v="71"/>
    <x v="1"/>
    <x v="55"/>
    <x v="3"/>
    <n v="500"/>
    <n v="535"/>
    <x v="2"/>
  </r>
  <r>
    <x v="72"/>
    <x v="1"/>
    <x v="55"/>
    <x v="3"/>
    <n v="1000"/>
    <n v="1070"/>
    <x v="2"/>
  </r>
  <r>
    <x v="72"/>
    <x v="1"/>
    <x v="56"/>
    <x v="3"/>
    <n v="50"/>
    <n v="53.5"/>
    <x v="2"/>
  </r>
  <r>
    <x v="72"/>
    <x v="1"/>
    <x v="56"/>
    <x v="3"/>
    <n v="500"/>
    <n v="535"/>
    <x v="2"/>
  </r>
  <r>
    <x v="73"/>
    <x v="1"/>
    <x v="51"/>
    <x v="3"/>
    <n v="6500"/>
    <n v="6955"/>
    <x v="3"/>
  </r>
  <r>
    <x v="73"/>
    <x v="1"/>
    <x v="52"/>
    <x v="3"/>
    <n v="1000"/>
    <n v="1070"/>
    <x v="3"/>
  </r>
  <r>
    <x v="74"/>
    <x v="1"/>
    <x v="52"/>
    <x v="3"/>
    <n v="1000"/>
    <n v="1070"/>
    <x v="3"/>
  </r>
  <r>
    <x v="73"/>
    <x v="1"/>
    <x v="53"/>
    <x v="3"/>
    <n v="80"/>
    <n v="85.600000000000009"/>
    <x v="3"/>
  </r>
  <r>
    <x v="75"/>
    <x v="1"/>
    <x v="53"/>
    <x v="3"/>
    <n v="20"/>
    <n v="21.400000000000002"/>
    <x v="3"/>
  </r>
  <r>
    <x v="76"/>
    <x v="1"/>
    <x v="54"/>
    <x v="3"/>
    <n v="80"/>
    <n v="85.600000000000009"/>
    <x v="3"/>
  </r>
  <r>
    <x v="77"/>
    <x v="1"/>
    <x v="55"/>
    <x v="3"/>
    <n v="800"/>
    <n v="856"/>
    <x v="3"/>
  </r>
  <r>
    <x v="78"/>
    <x v="1"/>
    <x v="55"/>
    <x v="3"/>
    <n v="200"/>
    <n v="214"/>
    <x v="3"/>
  </r>
  <r>
    <x v="78"/>
    <x v="1"/>
    <x v="56"/>
    <x v="3"/>
    <n v="50"/>
    <n v="53.5"/>
    <x v="3"/>
  </r>
  <r>
    <x v="78"/>
    <x v="1"/>
    <x v="56"/>
    <x v="3"/>
    <n v="1000"/>
    <n v="1070"/>
    <x v="3"/>
  </r>
  <r>
    <x v="79"/>
    <x v="1"/>
    <x v="51"/>
    <x v="3"/>
    <n v="5000"/>
    <n v="5350"/>
    <x v="4"/>
  </r>
  <r>
    <x v="79"/>
    <x v="1"/>
    <x v="52"/>
    <x v="3"/>
    <n v="100"/>
    <n v="107"/>
    <x v="4"/>
  </r>
  <r>
    <x v="80"/>
    <x v="1"/>
    <x v="52"/>
    <x v="3"/>
    <n v="1000"/>
    <n v="1070"/>
    <x v="4"/>
  </r>
  <r>
    <x v="79"/>
    <x v="1"/>
    <x v="53"/>
    <x v="3"/>
    <n v="80"/>
    <n v="85.600000000000009"/>
    <x v="4"/>
  </r>
  <r>
    <x v="79"/>
    <x v="1"/>
    <x v="53"/>
    <x v="3"/>
    <n v="60"/>
    <n v="64.2"/>
    <x v="4"/>
  </r>
  <r>
    <x v="81"/>
    <x v="1"/>
    <x v="54"/>
    <x v="3"/>
    <n v="100"/>
    <n v="107"/>
    <x v="4"/>
  </r>
  <r>
    <x v="82"/>
    <x v="1"/>
    <x v="55"/>
    <x v="3"/>
    <n v="500"/>
    <n v="535"/>
    <x v="4"/>
  </r>
  <r>
    <x v="83"/>
    <x v="1"/>
    <x v="55"/>
    <x v="3"/>
    <n v="200"/>
    <n v="214"/>
    <x v="4"/>
  </r>
  <r>
    <x v="83"/>
    <x v="1"/>
    <x v="56"/>
    <x v="3"/>
    <n v="100"/>
    <n v="107"/>
    <x v="4"/>
  </r>
  <r>
    <x v="83"/>
    <x v="1"/>
    <x v="56"/>
    <x v="3"/>
    <n v="1000"/>
    <n v="1070"/>
    <x v="4"/>
  </r>
  <r>
    <x v="84"/>
    <x v="1"/>
    <x v="51"/>
    <x v="3"/>
    <n v="5500"/>
    <n v="5885"/>
    <x v="5"/>
  </r>
  <r>
    <x v="84"/>
    <x v="1"/>
    <x v="52"/>
    <x v="3"/>
    <n v="500"/>
    <n v="535"/>
    <x v="5"/>
  </r>
  <r>
    <x v="85"/>
    <x v="1"/>
    <x v="52"/>
    <x v="3"/>
    <n v="800"/>
    <n v="856"/>
    <x v="5"/>
  </r>
  <r>
    <x v="84"/>
    <x v="1"/>
    <x v="53"/>
    <x v="3"/>
    <n v="120"/>
    <n v="128.4"/>
    <x v="5"/>
  </r>
  <r>
    <x v="86"/>
    <x v="1"/>
    <x v="53"/>
    <x v="3"/>
    <n v="20"/>
    <n v="21.400000000000002"/>
    <x v="5"/>
  </r>
  <r>
    <x v="84"/>
    <x v="1"/>
    <x v="54"/>
    <x v="3"/>
    <n v="200"/>
    <n v="214"/>
    <x v="5"/>
  </r>
  <r>
    <x v="87"/>
    <x v="1"/>
    <x v="55"/>
    <x v="3"/>
    <n v="1000"/>
    <n v="1070"/>
    <x v="5"/>
  </r>
  <r>
    <x v="88"/>
    <x v="1"/>
    <x v="55"/>
    <x v="3"/>
    <n v="200"/>
    <n v="214"/>
    <x v="5"/>
  </r>
  <r>
    <x v="88"/>
    <x v="1"/>
    <x v="56"/>
    <x v="3"/>
    <n v="600"/>
    <n v="642"/>
    <x v="5"/>
  </r>
  <r>
    <x v="88"/>
    <x v="1"/>
    <x v="56"/>
    <x v="3"/>
    <n v="1200"/>
    <n v="1284"/>
    <x v="5"/>
  </r>
  <r>
    <x v="89"/>
    <x v="1"/>
    <x v="51"/>
    <x v="3"/>
    <n v="5000"/>
    <n v="5350"/>
    <x v="6"/>
  </r>
  <r>
    <x v="89"/>
    <x v="1"/>
    <x v="52"/>
    <x v="3"/>
    <n v="500"/>
    <n v="535"/>
    <x v="6"/>
  </r>
  <r>
    <x v="90"/>
    <x v="1"/>
    <x v="52"/>
    <x v="3"/>
    <n v="50"/>
    <n v="53.5"/>
    <x v="6"/>
  </r>
  <r>
    <x v="89"/>
    <x v="1"/>
    <x v="53"/>
    <x v="3"/>
    <n v="120"/>
    <n v="128.4"/>
    <x v="6"/>
  </r>
  <r>
    <x v="91"/>
    <x v="1"/>
    <x v="53"/>
    <x v="3"/>
    <n v="20"/>
    <n v="21.400000000000002"/>
    <x v="6"/>
  </r>
  <r>
    <x v="89"/>
    <x v="1"/>
    <x v="54"/>
    <x v="3"/>
    <n v="200"/>
    <n v="214"/>
    <x v="6"/>
  </r>
  <r>
    <x v="89"/>
    <x v="1"/>
    <x v="55"/>
    <x v="3"/>
    <n v="500"/>
    <n v="535"/>
    <x v="6"/>
  </r>
  <r>
    <x v="92"/>
    <x v="1"/>
    <x v="55"/>
    <x v="3"/>
    <n v="200"/>
    <n v="214"/>
    <x v="6"/>
  </r>
  <r>
    <x v="92"/>
    <x v="1"/>
    <x v="56"/>
    <x v="3"/>
    <n v="600"/>
    <n v="642"/>
    <x v="6"/>
  </r>
  <r>
    <x v="92"/>
    <x v="1"/>
    <x v="56"/>
    <x v="3"/>
    <n v="600"/>
    <n v="642"/>
    <x v="6"/>
  </r>
  <r>
    <x v="93"/>
    <x v="1"/>
    <x v="51"/>
    <x v="3"/>
    <n v="6000"/>
    <n v="6420"/>
    <x v="7"/>
  </r>
  <r>
    <x v="93"/>
    <x v="1"/>
    <x v="52"/>
    <x v="3"/>
    <n v="500"/>
    <n v="535"/>
    <x v="7"/>
  </r>
  <r>
    <x v="94"/>
    <x v="1"/>
    <x v="52"/>
    <x v="3"/>
    <n v="1200"/>
    <n v="1284"/>
    <x v="7"/>
  </r>
  <r>
    <x v="93"/>
    <x v="1"/>
    <x v="53"/>
    <x v="3"/>
    <n v="120"/>
    <n v="128.4"/>
    <x v="7"/>
  </r>
  <r>
    <x v="95"/>
    <x v="1"/>
    <x v="53"/>
    <x v="3"/>
    <n v="60"/>
    <n v="64.2"/>
    <x v="7"/>
  </r>
  <r>
    <x v="93"/>
    <x v="1"/>
    <x v="54"/>
    <x v="3"/>
    <n v="500"/>
    <n v="535"/>
    <x v="7"/>
  </r>
  <r>
    <x v="96"/>
    <x v="1"/>
    <x v="55"/>
    <x v="3"/>
    <n v="800"/>
    <n v="856"/>
    <x v="7"/>
  </r>
  <r>
    <x v="93"/>
    <x v="1"/>
    <x v="55"/>
    <x v="3"/>
    <n v="200"/>
    <n v="214"/>
    <x v="7"/>
  </r>
  <r>
    <x v="93"/>
    <x v="1"/>
    <x v="56"/>
    <x v="3"/>
    <n v="1200"/>
    <n v="1284"/>
    <x v="7"/>
  </r>
  <r>
    <x v="93"/>
    <x v="1"/>
    <x v="56"/>
    <x v="3"/>
    <n v="1200"/>
    <n v="1284"/>
    <x v="7"/>
  </r>
  <r>
    <x v="97"/>
    <x v="1"/>
    <x v="51"/>
    <x v="3"/>
    <n v="4500"/>
    <n v="4815"/>
    <x v="8"/>
  </r>
  <r>
    <x v="97"/>
    <x v="1"/>
    <x v="52"/>
    <x v="3"/>
    <n v="500"/>
    <n v="535"/>
    <x v="8"/>
  </r>
  <r>
    <x v="98"/>
    <x v="1"/>
    <x v="52"/>
    <x v="3"/>
    <n v="800"/>
    <n v="856"/>
    <x v="8"/>
  </r>
  <r>
    <x v="97"/>
    <x v="1"/>
    <x v="53"/>
    <x v="3"/>
    <n v="240"/>
    <n v="256.8"/>
    <x v="8"/>
  </r>
  <r>
    <x v="99"/>
    <x v="1"/>
    <x v="53"/>
    <x v="3"/>
    <n v="20"/>
    <n v="21.400000000000002"/>
    <x v="8"/>
  </r>
  <r>
    <x v="97"/>
    <x v="1"/>
    <x v="54"/>
    <x v="3"/>
    <n v="100"/>
    <n v="107"/>
    <x v="8"/>
  </r>
  <r>
    <x v="100"/>
    <x v="1"/>
    <x v="55"/>
    <x v="3"/>
    <n v="600"/>
    <n v="642"/>
    <x v="8"/>
  </r>
  <r>
    <x v="101"/>
    <x v="1"/>
    <x v="55"/>
    <x v="3"/>
    <n v="200"/>
    <n v="214"/>
    <x v="8"/>
  </r>
  <r>
    <x v="101"/>
    <x v="1"/>
    <x v="56"/>
    <x v="3"/>
    <n v="600"/>
    <n v="642"/>
    <x v="8"/>
  </r>
  <r>
    <x v="101"/>
    <x v="1"/>
    <x v="56"/>
    <x v="3"/>
    <n v="500"/>
    <n v="535"/>
    <x v="8"/>
  </r>
  <r>
    <x v="102"/>
    <x v="1"/>
    <x v="51"/>
    <x v="3"/>
    <n v="4500"/>
    <n v="4815"/>
    <x v="9"/>
  </r>
  <r>
    <x v="102"/>
    <x v="1"/>
    <x v="52"/>
    <x v="3"/>
    <n v="500"/>
    <n v="535"/>
    <x v="9"/>
  </r>
  <r>
    <x v="103"/>
    <x v="1"/>
    <x v="52"/>
    <x v="3"/>
    <n v="800"/>
    <n v="856"/>
    <x v="9"/>
  </r>
  <r>
    <x v="102"/>
    <x v="1"/>
    <x v="53"/>
    <x v="3"/>
    <n v="240"/>
    <n v="256.8"/>
    <x v="9"/>
  </r>
  <r>
    <x v="104"/>
    <x v="1"/>
    <x v="53"/>
    <x v="3"/>
    <n v="20"/>
    <n v="21.400000000000002"/>
    <x v="9"/>
  </r>
  <r>
    <x v="102"/>
    <x v="1"/>
    <x v="54"/>
    <x v="3"/>
    <n v="100"/>
    <n v="107"/>
    <x v="9"/>
  </r>
  <r>
    <x v="105"/>
    <x v="1"/>
    <x v="55"/>
    <x v="3"/>
    <n v="600"/>
    <n v="642"/>
    <x v="9"/>
  </r>
  <r>
    <x v="106"/>
    <x v="1"/>
    <x v="55"/>
    <x v="3"/>
    <n v="200"/>
    <n v="214"/>
    <x v="9"/>
  </r>
  <r>
    <x v="106"/>
    <x v="1"/>
    <x v="56"/>
    <x v="3"/>
    <n v="600"/>
    <n v="642"/>
    <x v="9"/>
  </r>
  <r>
    <x v="106"/>
    <x v="1"/>
    <x v="56"/>
    <x v="3"/>
    <n v="500"/>
    <n v="535"/>
    <x v="9"/>
  </r>
  <r>
    <x v="107"/>
    <x v="1"/>
    <x v="51"/>
    <x v="3"/>
    <n v="4500"/>
    <n v="4815"/>
    <x v="10"/>
  </r>
  <r>
    <x v="107"/>
    <x v="1"/>
    <x v="52"/>
    <x v="3"/>
    <n v="500"/>
    <n v="535"/>
    <x v="10"/>
  </r>
  <r>
    <x v="108"/>
    <x v="1"/>
    <x v="52"/>
    <x v="3"/>
    <n v="800"/>
    <n v="856"/>
    <x v="10"/>
  </r>
  <r>
    <x v="107"/>
    <x v="1"/>
    <x v="53"/>
    <x v="3"/>
    <n v="240"/>
    <n v="256.8"/>
    <x v="10"/>
  </r>
  <r>
    <x v="109"/>
    <x v="1"/>
    <x v="53"/>
    <x v="3"/>
    <n v="20"/>
    <n v="21.400000000000002"/>
    <x v="10"/>
  </r>
  <r>
    <x v="107"/>
    <x v="1"/>
    <x v="54"/>
    <x v="3"/>
    <n v="100"/>
    <n v="107"/>
    <x v="10"/>
  </r>
  <r>
    <x v="110"/>
    <x v="1"/>
    <x v="55"/>
    <x v="3"/>
    <n v="600"/>
    <n v="642"/>
    <x v="10"/>
  </r>
  <r>
    <x v="111"/>
    <x v="1"/>
    <x v="55"/>
    <x v="3"/>
    <n v="200"/>
    <n v="214"/>
    <x v="10"/>
  </r>
  <r>
    <x v="111"/>
    <x v="1"/>
    <x v="56"/>
    <x v="3"/>
    <n v="600"/>
    <n v="642"/>
    <x v="10"/>
  </r>
  <r>
    <x v="111"/>
    <x v="1"/>
    <x v="56"/>
    <x v="3"/>
    <n v="500"/>
    <n v="535"/>
    <x v="10"/>
  </r>
  <r>
    <x v="112"/>
    <x v="1"/>
    <x v="51"/>
    <x v="3"/>
    <n v="4500"/>
    <n v="4815"/>
    <x v="11"/>
  </r>
  <r>
    <x v="112"/>
    <x v="1"/>
    <x v="52"/>
    <x v="3"/>
    <n v="500"/>
    <n v="535"/>
    <x v="11"/>
  </r>
  <r>
    <x v="113"/>
    <x v="1"/>
    <x v="52"/>
    <x v="3"/>
    <n v="800"/>
    <n v="856"/>
    <x v="11"/>
  </r>
  <r>
    <x v="112"/>
    <x v="1"/>
    <x v="53"/>
    <x v="3"/>
    <n v="240"/>
    <n v="256.8"/>
    <x v="11"/>
  </r>
  <r>
    <x v="114"/>
    <x v="1"/>
    <x v="53"/>
    <x v="3"/>
    <n v="20"/>
    <n v="21.400000000000002"/>
    <x v="11"/>
  </r>
  <r>
    <x v="112"/>
    <x v="1"/>
    <x v="54"/>
    <x v="3"/>
    <n v="100"/>
    <n v="107"/>
    <x v="11"/>
  </r>
  <r>
    <x v="115"/>
    <x v="1"/>
    <x v="55"/>
    <x v="3"/>
    <n v="600"/>
    <n v="642"/>
    <x v="11"/>
  </r>
  <r>
    <x v="116"/>
    <x v="1"/>
    <x v="55"/>
    <x v="3"/>
    <n v="200"/>
    <n v="214"/>
    <x v="11"/>
  </r>
  <r>
    <x v="116"/>
    <x v="1"/>
    <x v="56"/>
    <x v="3"/>
    <n v="600"/>
    <n v="642"/>
    <x v="11"/>
  </r>
  <r>
    <x v="116"/>
    <x v="1"/>
    <x v="56"/>
    <x v="3"/>
    <n v="500"/>
    <n v="535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">
  <r>
    <x v="0"/>
    <x v="0"/>
    <x v="0"/>
    <x v="0"/>
    <n v="290"/>
    <n v="310"/>
    <x v="0"/>
  </r>
  <r>
    <x v="1"/>
    <x v="0"/>
    <x v="1"/>
    <x v="1"/>
    <n v="1170"/>
    <n v="1251.9000000000001"/>
    <x v="1"/>
  </r>
  <r>
    <x v="2"/>
    <x v="0"/>
    <x v="2"/>
    <x v="2"/>
    <n v="60"/>
    <n v="64.2"/>
    <x v="2"/>
  </r>
  <r>
    <x v="2"/>
    <x v="0"/>
    <x v="3"/>
    <x v="2"/>
    <n v="440"/>
    <n v="470.8"/>
    <x v="2"/>
  </r>
  <r>
    <x v="2"/>
    <x v="0"/>
    <x v="4"/>
    <x v="1"/>
    <n v="560"/>
    <n v="599.20000000000005"/>
    <x v="2"/>
  </r>
  <r>
    <x v="2"/>
    <x v="0"/>
    <x v="5"/>
    <x v="0"/>
    <n v="1049"/>
    <n v="1122.43"/>
    <x v="2"/>
  </r>
  <r>
    <x v="3"/>
    <x v="0"/>
    <x v="6"/>
    <x v="2"/>
    <n v="135"/>
    <n v="144.44999999999999"/>
    <x v="2"/>
  </r>
  <r>
    <x v="4"/>
    <x v="0"/>
    <x v="7"/>
    <x v="0"/>
    <n v="180"/>
    <n v="192.6"/>
    <x v="2"/>
  </r>
  <r>
    <x v="5"/>
    <x v="0"/>
    <x v="8"/>
    <x v="2"/>
    <n v="30"/>
    <n v="32.1"/>
    <x v="2"/>
  </r>
  <r>
    <x v="5"/>
    <x v="0"/>
    <x v="9"/>
    <x v="2"/>
    <n v="1512"/>
    <n v="1617.84"/>
    <x v="2"/>
  </r>
  <r>
    <x v="5"/>
    <x v="0"/>
    <x v="10"/>
    <x v="2"/>
    <n v="390"/>
    <n v="417.3"/>
    <x v="2"/>
  </r>
  <r>
    <x v="5"/>
    <x v="0"/>
    <x v="11"/>
    <x v="2"/>
    <n v="90"/>
    <n v="96.3"/>
    <x v="2"/>
  </r>
  <r>
    <x v="6"/>
    <x v="0"/>
    <x v="12"/>
    <x v="2"/>
    <n v="270"/>
    <n v="288.89999999999998"/>
    <x v="2"/>
  </r>
  <r>
    <x v="3"/>
    <x v="0"/>
    <x v="13"/>
    <x v="0"/>
    <n v="290"/>
    <n v="310.3"/>
    <x v="2"/>
  </r>
  <r>
    <x v="3"/>
    <x v="0"/>
    <x v="14"/>
    <x v="1"/>
    <n v="1170"/>
    <n v="1251.9000000000001"/>
    <x v="2"/>
  </r>
  <r>
    <x v="3"/>
    <x v="0"/>
    <x v="15"/>
    <x v="2"/>
    <n v="60"/>
    <n v="64.2"/>
    <x v="2"/>
  </r>
  <r>
    <x v="3"/>
    <x v="0"/>
    <x v="16"/>
    <x v="2"/>
    <n v="440"/>
    <n v="470.8"/>
    <x v="2"/>
  </r>
  <r>
    <x v="3"/>
    <x v="0"/>
    <x v="17"/>
    <x v="1"/>
    <n v="560"/>
    <n v="599.20000000000005"/>
    <x v="2"/>
  </r>
  <r>
    <x v="3"/>
    <x v="0"/>
    <x v="18"/>
    <x v="0"/>
    <n v="1049"/>
    <n v="1122.43"/>
    <x v="2"/>
  </r>
  <r>
    <x v="3"/>
    <x v="0"/>
    <x v="19"/>
    <x v="2"/>
    <n v="135"/>
    <n v="144.44999999999999"/>
    <x v="2"/>
  </r>
  <r>
    <x v="4"/>
    <x v="0"/>
    <x v="20"/>
    <x v="0"/>
    <n v="180"/>
    <n v="192.6"/>
    <x v="2"/>
  </r>
  <r>
    <x v="5"/>
    <x v="0"/>
    <x v="21"/>
    <x v="2"/>
    <n v="30"/>
    <n v="32.1"/>
    <x v="2"/>
  </r>
  <r>
    <x v="5"/>
    <x v="0"/>
    <x v="22"/>
    <x v="2"/>
    <n v="1512"/>
    <n v="1617.84"/>
    <x v="2"/>
  </r>
  <r>
    <x v="5"/>
    <x v="0"/>
    <x v="23"/>
    <x v="2"/>
    <n v="390"/>
    <n v="417.3"/>
    <x v="2"/>
  </r>
  <r>
    <x v="5"/>
    <x v="0"/>
    <x v="24"/>
    <x v="2"/>
    <n v="90"/>
    <n v="96.3"/>
    <x v="2"/>
  </r>
  <r>
    <x v="6"/>
    <x v="0"/>
    <x v="25"/>
    <x v="2"/>
    <n v="270"/>
    <n v="288.89999999999998"/>
    <x v="2"/>
  </r>
  <r>
    <x v="2"/>
    <x v="0"/>
    <x v="26"/>
    <x v="0"/>
    <n v="290"/>
    <n v="310.3"/>
    <x v="2"/>
  </r>
  <r>
    <x v="2"/>
    <x v="0"/>
    <x v="27"/>
    <x v="1"/>
    <n v="1170"/>
    <n v="1251.9000000000001"/>
    <x v="2"/>
  </r>
  <r>
    <x v="2"/>
    <x v="0"/>
    <x v="28"/>
    <x v="2"/>
    <n v="60"/>
    <n v="64.2"/>
    <x v="2"/>
  </r>
  <r>
    <x v="2"/>
    <x v="0"/>
    <x v="29"/>
    <x v="2"/>
    <n v="440"/>
    <n v="470.8"/>
    <x v="2"/>
  </r>
  <r>
    <x v="2"/>
    <x v="0"/>
    <x v="30"/>
    <x v="1"/>
    <n v="560"/>
    <n v="599.20000000000005"/>
    <x v="2"/>
  </r>
  <r>
    <x v="2"/>
    <x v="0"/>
    <x v="31"/>
    <x v="0"/>
    <n v="1049"/>
    <n v="1122.43"/>
    <x v="2"/>
  </r>
  <r>
    <x v="3"/>
    <x v="0"/>
    <x v="32"/>
    <x v="2"/>
    <n v="135"/>
    <n v="144.44999999999999"/>
    <x v="2"/>
  </r>
  <r>
    <x v="4"/>
    <x v="0"/>
    <x v="33"/>
    <x v="0"/>
    <n v="180"/>
    <n v="192.6"/>
    <x v="2"/>
  </r>
  <r>
    <x v="5"/>
    <x v="0"/>
    <x v="34"/>
    <x v="2"/>
    <n v="30"/>
    <n v="32.1"/>
    <x v="2"/>
  </r>
  <r>
    <x v="5"/>
    <x v="0"/>
    <x v="35"/>
    <x v="2"/>
    <n v="1512"/>
    <n v="1617.84"/>
    <x v="2"/>
  </r>
  <r>
    <x v="5"/>
    <x v="0"/>
    <x v="36"/>
    <x v="2"/>
    <n v="390"/>
    <n v="417.3"/>
    <x v="2"/>
  </r>
  <r>
    <x v="5"/>
    <x v="0"/>
    <x v="37"/>
    <x v="2"/>
    <n v="90"/>
    <n v="96.3"/>
    <x v="2"/>
  </r>
  <r>
    <x v="6"/>
    <x v="0"/>
    <x v="38"/>
    <x v="2"/>
    <n v="270"/>
    <n v="288.89999999999998"/>
    <x v="2"/>
  </r>
  <r>
    <x v="3"/>
    <x v="0"/>
    <x v="39"/>
    <x v="0"/>
    <n v="290"/>
    <n v="310.3"/>
    <x v="2"/>
  </r>
  <r>
    <x v="3"/>
    <x v="0"/>
    <x v="40"/>
    <x v="1"/>
    <n v="1170"/>
    <n v="1251.9000000000001"/>
    <x v="2"/>
  </r>
  <r>
    <x v="3"/>
    <x v="0"/>
    <x v="41"/>
    <x v="2"/>
    <n v="60"/>
    <n v="64.2"/>
    <x v="2"/>
  </r>
  <r>
    <x v="3"/>
    <x v="0"/>
    <x v="42"/>
    <x v="2"/>
    <n v="440"/>
    <n v="470.8"/>
    <x v="2"/>
  </r>
  <r>
    <x v="3"/>
    <x v="0"/>
    <x v="43"/>
    <x v="1"/>
    <n v="560"/>
    <n v="599.20000000000005"/>
    <x v="2"/>
  </r>
  <r>
    <x v="3"/>
    <x v="0"/>
    <x v="44"/>
    <x v="0"/>
    <n v="1049"/>
    <n v="1122.43"/>
    <x v="2"/>
  </r>
  <r>
    <x v="3"/>
    <x v="0"/>
    <x v="45"/>
    <x v="2"/>
    <n v="135"/>
    <n v="144.44999999999999"/>
    <x v="2"/>
  </r>
  <r>
    <x v="4"/>
    <x v="0"/>
    <x v="46"/>
    <x v="0"/>
    <n v="180"/>
    <n v="192.6"/>
    <x v="2"/>
  </r>
  <r>
    <x v="5"/>
    <x v="0"/>
    <x v="47"/>
    <x v="2"/>
    <n v="30"/>
    <n v="32.1"/>
    <x v="2"/>
  </r>
  <r>
    <x v="5"/>
    <x v="0"/>
    <x v="48"/>
    <x v="2"/>
    <n v="1512"/>
    <n v="1617.84"/>
    <x v="2"/>
  </r>
  <r>
    <x v="5"/>
    <x v="0"/>
    <x v="49"/>
    <x v="2"/>
    <n v="390"/>
    <n v="417.3"/>
    <x v="2"/>
  </r>
  <r>
    <x v="5"/>
    <x v="0"/>
    <x v="50"/>
    <x v="2"/>
    <n v="90"/>
    <n v="96.3"/>
    <x v="2"/>
  </r>
  <r>
    <x v="7"/>
    <x v="0"/>
    <x v="0"/>
    <x v="2"/>
    <n v="270"/>
    <n v="288.89999999999998"/>
    <x v="3"/>
  </r>
  <r>
    <x v="7"/>
    <x v="0"/>
    <x v="1"/>
    <x v="0"/>
    <n v="290"/>
    <n v="310.3"/>
    <x v="3"/>
  </r>
  <r>
    <x v="7"/>
    <x v="0"/>
    <x v="2"/>
    <x v="1"/>
    <n v="1170"/>
    <n v="1251.9000000000001"/>
    <x v="3"/>
  </r>
  <r>
    <x v="7"/>
    <x v="0"/>
    <x v="3"/>
    <x v="2"/>
    <n v="60"/>
    <n v="64.2"/>
    <x v="3"/>
  </r>
  <r>
    <x v="7"/>
    <x v="0"/>
    <x v="4"/>
    <x v="2"/>
    <n v="440"/>
    <n v="470.8"/>
    <x v="3"/>
  </r>
  <r>
    <x v="7"/>
    <x v="0"/>
    <x v="5"/>
    <x v="1"/>
    <n v="560"/>
    <n v="599.20000000000005"/>
    <x v="3"/>
  </r>
  <r>
    <x v="7"/>
    <x v="0"/>
    <x v="6"/>
    <x v="0"/>
    <n v="1049"/>
    <n v="1122.43"/>
    <x v="3"/>
  </r>
  <r>
    <x v="7"/>
    <x v="0"/>
    <x v="7"/>
    <x v="2"/>
    <n v="135"/>
    <n v="144.44999999999999"/>
    <x v="3"/>
  </r>
  <r>
    <x v="7"/>
    <x v="0"/>
    <x v="8"/>
    <x v="0"/>
    <n v="180"/>
    <n v="192.6"/>
    <x v="3"/>
  </r>
  <r>
    <x v="7"/>
    <x v="0"/>
    <x v="9"/>
    <x v="2"/>
    <n v="30"/>
    <n v="32.1"/>
    <x v="3"/>
  </r>
  <r>
    <x v="7"/>
    <x v="0"/>
    <x v="10"/>
    <x v="2"/>
    <n v="1512"/>
    <n v="1617.84"/>
    <x v="3"/>
  </r>
  <r>
    <x v="7"/>
    <x v="0"/>
    <x v="11"/>
    <x v="2"/>
    <n v="390"/>
    <n v="417.3"/>
    <x v="3"/>
  </r>
  <r>
    <x v="7"/>
    <x v="0"/>
    <x v="12"/>
    <x v="2"/>
    <n v="90"/>
    <n v="96.3"/>
    <x v="3"/>
  </r>
  <r>
    <x v="7"/>
    <x v="0"/>
    <x v="13"/>
    <x v="2"/>
    <n v="270"/>
    <n v="288.89999999999998"/>
    <x v="3"/>
  </r>
  <r>
    <x v="7"/>
    <x v="0"/>
    <x v="14"/>
    <x v="0"/>
    <n v="290"/>
    <n v="310.3"/>
    <x v="3"/>
  </r>
  <r>
    <x v="7"/>
    <x v="0"/>
    <x v="15"/>
    <x v="1"/>
    <n v="1170"/>
    <n v="1251.9000000000001"/>
    <x v="3"/>
  </r>
  <r>
    <x v="7"/>
    <x v="0"/>
    <x v="16"/>
    <x v="2"/>
    <n v="60"/>
    <n v="64.2"/>
    <x v="3"/>
  </r>
  <r>
    <x v="7"/>
    <x v="0"/>
    <x v="17"/>
    <x v="2"/>
    <n v="440"/>
    <n v="470.8"/>
    <x v="3"/>
  </r>
  <r>
    <x v="7"/>
    <x v="0"/>
    <x v="18"/>
    <x v="1"/>
    <n v="560"/>
    <n v="599.20000000000005"/>
    <x v="3"/>
  </r>
  <r>
    <x v="7"/>
    <x v="0"/>
    <x v="19"/>
    <x v="0"/>
    <n v="1049"/>
    <n v="1122.43"/>
    <x v="3"/>
  </r>
  <r>
    <x v="7"/>
    <x v="0"/>
    <x v="20"/>
    <x v="2"/>
    <n v="135"/>
    <n v="144.44999999999999"/>
    <x v="3"/>
  </r>
  <r>
    <x v="7"/>
    <x v="0"/>
    <x v="21"/>
    <x v="0"/>
    <n v="180"/>
    <n v="192.6"/>
    <x v="3"/>
  </r>
  <r>
    <x v="7"/>
    <x v="0"/>
    <x v="22"/>
    <x v="2"/>
    <n v="30"/>
    <n v="32.1"/>
    <x v="3"/>
  </r>
  <r>
    <x v="7"/>
    <x v="0"/>
    <x v="23"/>
    <x v="2"/>
    <n v="1512"/>
    <n v="1617.84"/>
    <x v="3"/>
  </r>
  <r>
    <x v="7"/>
    <x v="0"/>
    <x v="24"/>
    <x v="2"/>
    <n v="390"/>
    <n v="417.3"/>
    <x v="3"/>
  </r>
  <r>
    <x v="7"/>
    <x v="0"/>
    <x v="25"/>
    <x v="2"/>
    <n v="90"/>
    <n v="96.3"/>
    <x v="3"/>
  </r>
  <r>
    <x v="7"/>
    <x v="0"/>
    <x v="26"/>
    <x v="2"/>
    <n v="270"/>
    <n v="288.89999999999998"/>
    <x v="3"/>
  </r>
  <r>
    <x v="7"/>
    <x v="0"/>
    <x v="27"/>
    <x v="0"/>
    <n v="290"/>
    <n v="310.3"/>
    <x v="3"/>
  </r>
  <r>
    <x v="7"/>
    <x v="0"/>
    <x v="28"/>
    <x v="1"/>
    <n v="1170"/>
    <n v="1251.9000000000001"/>
    <x v="3"/>
  </r>
  <r>
    <x v="7"/>
    <x v="0"/>
    <x v="29"/>
    <x v="2"/>
    <n v="60"/>
    <n v="64.2"/>
    <x v="3"/>
  </r>
  <r>
    <x v="7"/>
    <x v="0"/>
    <x v="30"/>
    <x v="2"/>
    <n v="440"/>
    <n v="470.8"/>
    <x v="3"/>
  </r>
  <r>
    <x v="7"/>
    <x v="0"/>
    <x v="31"/>
    <x v="1"/>
    <n v="560"/>
    <n v="599.20000000000005"/>
    <x v="3"/>
  </r>
  <r>
    <x v="7"/>
    <x v="0"/>
    <x v="32"/>
    <x v="0"/>
    <n v="1049"/>
    <n v="1122.43"/>
    <x v="3"/>
  </r>
  <r>
    <x v="8"/>
    <x v="0"/>
    <x v="0"/>
    <x v="2"/>
    <n v="135"/>
    <n v="144.44999999999999"/>
    <x v="1"/>
  </r>
  <r>
    <x v="9"/>
    <x v="0"/>
    <x v="1"/>
    <x v="0"/>
    <n v="180"/>
    <n v="192.6"/>
    <x v="1"/>
  </r>
  <r>
    <x v="10"/>
    <x v="0"/>
    <x v="2"/>
    <x v="2"/>
    <n v="30"/>
    <n v="32.1"/>
    <x v="1"/>
  </r>
  <r>
    <x v="10"/>
    <x v="0"/>
    <x v="3"/>
    <x v="2"/>
    <n v="1512"/>
    <n v="1617.84"/>
    <x v="1"/>
  </r>
  <r>
    <x v="10"/>
    <x v="0"/>
    <x v="4"/>
    <x v="2"/>
    <n v="390"/>
    <n v="417.3"/>
    <x v="1"/>
  </r>
  <r>
    <x v="10"/>
    <x v="0"/>
    <x v="5"/>
    <x v="2"/>
    <n v="90"/>
    <n v="96.3"/>
    <x v="1"/>
  </r>
  <r>
    <x v="11"/>
    <x v="0"/>
    <x v="6"/>
    <x v="2"/>
    <n v="270"/>
    <n v="288.89999999999998"/>
    <x v="1"/>
  </r>
  <r>
    <x v="8"/>
    <x v="0"/>
    <x v="7"/>
    <x v="0"/>
    <n v="290"/>
    <n v="310.3"/>
    <x v="1"/>
  </r>
  <r>
    <x v="8"/>
    <x v="0"/>
    <x v="8"/>
    <x v="1"/>
    <n v="1170"/>
    <n v="1251.9000000000001"/>
    <x v="1"/>
  </r>
  <r>
    <x v="8"/>
    <x v="0"/>
    <x v="9"/>
    <x v="2"/>
    <n v="60"/>
    <n v="64.2"/>
    <x v="1"/>
  </r>
  <r>
    <x v="8"/>
    <x v="0"/>
    <x v="10"/>
    <x v="2"/>
    <n v="440"/>
    <n v="470.8"/>
    <x v="1"/>
  </r>
  <r>
    <x v="8"/>
    <x v="0"/>
    <x v="11"/>
    <x v="1"/>
    <n v="560"/>
    <n v="599.20000000000005"/>
    <x v="1"/>
  </r>
  <r>
    <x v="8"/>
    <x v="0"/>
    <x v="12"/>
    <x v="0"/>
    <n v="1049"/>
    <n v="1122.43"/>
    <x v="1"/>
  </r>
  <r>
    <x v="8"/>
    <x v="0"/>
    <x v="13"/>
    <x v="2"/>
    <n v="135"/>
    <n v="144.44999999999999"/>
    <x v="1"/>
  </r>
  <r>
    <x v="9"/>
    <x v="0"/>
    <x v="14"/>
    <x v="0"/>
    <n v="180"/>
    <n v="192.6"/>
    <x v="1"/>
  </r>
  <r>
    <x v="10"/>
    <x v="0"/>
    <x v="15"/>
    <x v="2"/>
    <n v="30"/>
    <n v="32.1"/>
    <x v="1"/>
  </r>
  <r>
    <x v="10"/>
    <x v="0"/>
    <x v="16"/>
    <x v="2"/>
    <n v="1512"/>
    <n v="1617.84"/>
    <x v="1"/>
  </r>
  <r>
    <x v="10"/>
    <x v="0"/>
    <x v="17"/>
    <x v="2"/>
    <n v="390"/>
    <n v="417.3"/>
    <x v="1"/>
  </r>
  <r>
    <x v="10"/>
    <x v="0"/>
    <x v="18"/>
    <x v="2"/>
    <n v="90"/>
    <n v="96.3"/>
    <x v="1"/>
  </r>
  <r>
    <x v="11"/>
    <x v="0"/>
    <x v="19"/>
    <x v="2"/>
    <n v="270"/>
    <n v="288.89999999999998"/>
    <x v="1"/>
  </r>
  <r>
    <x v="1"/>
    <x v="0"/>
    <x v="20"/>
    <x v="0"/>
    <n v="290"/>
    <n v="310.3"/>
    <x v="1"/>
  </r>
  <r>
    <x v="1"/>
    <x v="0"/>
    <x v="21"/>
    <x v="1"/>
    <n v="1170"/>
    <n v="1251.9000000000001"/>
    <x v="1"/>
  </r>
  <r>
    <x v="1"/>
    <x v="0"/>
    <x v="22"/>
    <x v="2"/>
    <n v="60"/>
    <n v="64.2"/>
    <x v="1"/>
  </r>
  <r>
    <x v="12"/>
    <x v="0"/>
    <x v="0"/>
    <x v="2"/>
    <n v="440"/>
    <n v="470.8"/>
    <x v="4"/>
  </r>
  <r>
    <x v="12"/>
    <x v="0"/>
    <x v="1"/>
    <x v="1"/>
    <n v="560"/>
    <n v="599.20000000000005"/>
    <x v="4"/>
  </r>
  <r>
    <x v="12"/>
    <x v="0"/>
    <x v="2"/>
    <x v="0"/>
    <n v="1049"/>
    <n v="1122.43"/>
    <x v="4"/>
  </r>
  <r>
    <x v="12"/>
    <x v="0"/>
    <x v="3"/>
    <x v="2"/>
    <n v="135"/>
    <n v="144.44999999999999"/>
    <x v="4"/>
  </r>
  <r>
    <x v="13"/>
    <x v="0"/>
    <x v="4"/>
    <x v="0"/>
    <n v="180"/>
    <n v="192.6"/>
    <x v="4"/>
  </r>
  <r>
    <x v="14"/>
    <x v="0"/>
    <x v="5"/>
    <x v="2"/>
    <n v="30"/>
    <n v="32.1"/>
    <x v="4"/>
  </r>
  <r>
    <x v="14"/>
    <x v="0"/>
    <x v="6"/>
    <x v="2"/>
    <n v="1512"/>
    <n v="1617.84"/>
    <x v="4"/>
  </r>
  <r>
    <x v="14"/>
    <x v="0"/>
    <x v="7"/>
    <x v="2"/>
    <n v="390"/>
    <n v="417.3"/>
    <x v="4"/>
  </r>
  <r>
    <x v="14"/>
    <x v="0"/>
    <x v="8"/>
    <x v="2"/>
    <n v="90"/>
    <n v="96.3"/>
    <x v="4"/>
  </r>
  <r>
    <x v="15"/>
    <x v="0"/>
    <x v="9"/>
    <x v="2"/>
    <n v="270"/>
    <n v="288.89999999999998"/>
    <x v="4"/>
  </r>
  <r>
    <x v="12"/>
    <x v="0"/>
    <x v="10"/>
    <x v="0"/>
    <n v="290"/>
    <n v="310.3"/>
    <x v="4"/>
  </r>
  <r>
    <x v="12"/>
    <x v="0"/>
    <x v="11"/>
    <x v="1"/>
    <n v="1170"/>
    <n v="1251.9000000000001"/>
    <x v="4"/>
  </r>
  <r>
    <x v="12"/>
    <x v="0"/>
    <x v="12"/>
    <x v="2"/>
    <n v="60"/>
    <n v="64.2"/>
    <x v="4"/>
  </r>
  <r>
    <x v="12"/>
    <x v="0"/>
    <x v="13"/>
    <x v="2"/>
    <n v="440"/>
    <n v="470.8"/>
    <x v="4"/>
  </r>
  <r>
    <x v="12"/>
    <x v="0"/>
    <x v="14"/>
    <x v="1"/>
    <n v="560"/>
    <n v="599.20000000000005"/>
    <x v="4"/>
  </r>
  <r>
    <x v="12"/>
    <x v="0"/>
    <x v="15"/>
    <x v="0"/>
    <n v="1049"/>
    <n v="1122.43"/>
    <x v="4"/>
  </r>
  <r>
    <x v="12"/>
    <x v="0"/>
    <x v="16"/>
    <x v="2"/>
    <n v="135"/>
    <n v="144.44999999999999"/>
    <x v="4"/>
  </r>
  <r>
    <x v="13"/>
    <x v="0"/>
    <x v="17"/>
    <x v="0"/>
    <n v="180"/>
    <n v="192.6"/>
    <x v="4"/>
  </r>
  <r>
    <x v="14"/>
    <x v="0"/>
    <x v="18"/>
    <x v="2"/>
    <n v="30"/>
    <n v="32.1"/>
    <x v="4"/>
  </r>
  <r>
    <x v="14"/>
    <x v="0"/>
    <x v="19"/>
    <x v="2"/>
    <n v="1512"/>
    <n v="1617.84"/>
    <x v="4"/>
  </r>
  <r>
    <x v="14"/>
    <x v="0"/>
    <x v="20"/>
    <x v="2"/>
    <n v="390"/>
    <n v="417.3"/>
    <x v="4"/>
  </r>
  <r>
    <x v="14"/>
    <x v="0"/>
    <x v="21"/>
    <x v="2"/>
    <n v="90"/>
    <n v="96.3"/>
    <x v="4"/>
  </r>
  <r>
    <x v="15"/>
    <x v="0"/>
    <x v="22"/>
    <x v="2"/>
    <n v="270"/>
    <n v="288.89999999999998"/>
    <x v="4"/>
  </r>
  <r>
    <x v="0"/>
    <x v="0"/>
    <x v="0"/>
    <x v="0"/>
    <n v="290"/>
    <n v="310.3"/>
    <x v="0"/>
  </r>
  <r>
    <x v="0"/>
    <x v="0"/>
    <x v="1"/>
    <x v="1"/>
    <n v="1170"/>
    <n v="1251.9000000000001"/>
    <x v="0"/>
  </r>
  <r>
    <x v="0"/>
    <x v="0"/>
    <x v="2"/>
    <x v="2"/>
    <n v="60"/>
    <n v="64.2"/>
    <x v="0"/>
  </r>
  <r>
    <x v="0"/>
    <x v="0"/>
    <x v="3"/>
    <x v="2"/>
    <n v="440"/>
    <n v="470.8"/>
    <x v="0"/>
  </r>
  <r>
    <x v="0"/>
    <x v="0"/>
    <x v="4"/>
    <x v="1"/>
    <n v="560"/>
    <n v="599.20000000000005"/>
    <x v="0"/>
  </r>
  <r>
    <x v="0"/>
    <x v="0"/>
    <x v="5"/>
    <x v="0"/>
    <n v="1049"/>
    <n v="1122.43"/>
    <x v="0"/>
  </r>
  <r>
    <x v="16"/>
    <x v="0"/>
    <x v="6"/>
    <x v="2"/>
    <n v="135"/>
    <n v="144.44999999999999"/>
    <x v="0"/>
  </r>
  <r>
    <x v="17"/>
    <x v="0"/>
    <x v="7"/>
    <x v="0"/>
    <n v="180"/>
    <n v="192.6"/>
    <x v="0"/>
  </r>
  <r>
    <x v="18"/>
    <x v="0"/>
    <x v="8"/>
    <x v="2"/>
    <n v="30"/>
    <n v="32.1"/>
    <x v="0"/>
  </r>
  <r>
    <x v="18"/>
    <x v="0"/>
    <x v="9"/>
    <x v="2"/>
    <n v="1512"/>
    <n v="1617.84"/>
    <x v="0"/>
  </r>
  <r>
    <x v="18"/>
    <x v="0"/>
    <x v="10"/>
    <x v="2"/>
    <n v="390"/>
    <n v="417"/>
    <x v="0"/>
  </r>
  <r>
    <x v="18"/>
    <x v="0"/>
    <x v="11"/>
    <x v="2"/>
    <n v="90"/>
    <n v="96.3"/>
    <x v="0"/>
  </r>
  <r>
    <x v="19"/>
    <x v="0"/>
    <x v="12"/>
    <x v="2"/>
    <n v="270"/>
    <n v="288.89999999999998"/>
    <x v="0"/>
  </r>
  <r>
    <x v="20"/>
    <x v="0"/>
    <x v="0"/>
    <x v="0"/>
    <n v="290"/>
    <n v="310.3"/>
    <x v="5"/>
  </r>
  <r>
    <x v="20"/>
    <x v="0"/>
    <x v="1"/>
    <x v="1"/>
    <n v="1170"/>
    <n v="1251.9000000000001"/>
    <x v="5"/>
  </r>
  <r>
    <x v="20"/>
    <x v="0"/>
    <x v="2"/>
    <x v="2"/>
    <n v="60"/>
    <n v="64.2"/>
    <x v="5"/>
  </r>
  <r>
    <x v="20"/>
    <x v="0"/>
    <x v="3"/>
    <x v="2"/>
    <n v="440"/>
    <n v="470.8"/>
    <x v="5"/>
  </r>
  <r>
    <x v="20"/>
    <x v="0"/>
    <x v="4"/>
    <x v="1"/>
    <n v="560"/>
    <n v="599.20000000000005"/>
    <x v="5"/>
  </r>
  <r>
    <x v="20"/>
    <x v="0"/>
    <x v="5"/>
    <x v="0"/>
    <n v="1049"/>
    <n v="1122.43"/>
    <x v="5"/>
  </r>
  <r>
    <x v="20"/>
    <x v="0"/>
    <x v="6"/>
    <x v="2"/>
    <n v="135"/>
    <n v="144.44999999999999"/>
    <x v="5"/>
  </r>
  <r>
    <x v="21"/>
    <x v="0"/>
    <x v="7"/>
    <x v="0"/>
    <n v="180"/>
    <n v="192.6"/>
    <x v="5"/>
  </r>
  <r>
    <x v="22"/>
    <x v="0"/>
    <x v="8"/>
    <x v="2"/>
    <n v="30"/>
    <n v="32.1"/>
    <x v="5"/>
  </r>
  <r>
    <x v="22"/>
    <x v="0"/>
    <x v="9"/>
    <x v="2"/>
    <n v="1512"/>
    <n v="1617.84"/>
    <x v="5"/>
  </r>
  <r>
    <x v="22"/>
    <x v="0"/>
    <x v="10"/>
    <x v="2"/>
    <n v="390"/>
    <n v="417.3"/>
    <x v="5"/>
  </r>
  <r>
    <x v="22"/>
    <x v="0"/>
    <x v="11"/>
    <x v="2"/>
    <n v="90"/>
    <n v="96.3"/>
    <x v="5"/>
  </r>
  <r>
    <x v="23"/>
    <x v="0"/>
    <x v="12"/>
    <x v="2"/>
    <n v="270"/>
    <n v="288.89999999999998"/>
    <x v="5"/>
  </r>
  <r>
    <x v="23"/>
    <x v="0"/>
    <x v="13"/>
    <x v="0"/>
    <n v="290"/>
    <n v="310.3"/>
    <x v="5"/>
  </r>
  <r>
    <x v="23"/>
    <x v="0"/>
    <x v="14"/>
    <x v="1"/>
    <n v="1170"/>
    <n v="1251.9000000000001"/>
    <x v="5"/>
  </r>
  <r>
    <x v="24"/>
    <x v="0"/>
    <x v="0"/>
    <x v="2"/>
    <n v="60"/>
    <n v="64.2"/>
    <x v="6"/>
  </r>
  <r>
    <x v="24"/>
    <x v="0"/>
    <x v="1"/>
    <x v="2"/>
    <n v="440"/>
    <n v="470.8"/>
    <x v="6"/>
  </r>
  <r>
    <x v="24"/>
    <x v="0"/>
    <x v="2"/>
    <x v="1"/>
    <n v="560"/>
    <n v="599.20000000000005"/>
    <x v="6"/>
  </r>
  <r>
    <x v="24"/>
    <x v="0"/>
    <x v="3"/>
    <x v="0"/>
    <n v="1049"/>
    <n v="1122.43"/>
    <x v="6"/>
  </r>
  <r>
    <x v="25"/>
    <x v="0"/>
    <x v="4"/>
    <x v="2"/>
    <n v="135"/>
    <n v="144.44999999999999"/>
    <x v="6"/>
  </r>
  <r>
    <x v="26"/>
    <x v="0"/>
    <x v="5"/>
    <x v="0"/>
    <n v="180"/>
    <n v="192.6"/>
    <x v="6"/>
  </r>
  <r>
    <x v="27"/>
    <x v="0"/>
    <x v="6"/>
    <x v="2"/>
    <n v="30"/>
    <n v="32.1"/>
    <x v="6"/>
  </r>
  <r>
    <x v="27"/>
    <x v="0"/>
    <x v="7"/>
    <x v="2"/>
    <n v="1512"/>
    <n v="1617.84"/>
    <x v="6"/>
  </r>
  <r>
    <x v="27"/>
    <x v="0"/>
    <x v="8"/>
    <x v="2"/>
    <n v="390"/>
    <n v="417.3"/>
    <x v="6"/>
  </r>
  <r>
    <x v="27"/>
    <x v="0"/>
    <x v="9"/>
    <x v="2"/>
    <n v="90"/>
    <n v="96.3"/>
    <x v="6"/>
  </r>
  <r>
    <x v="28"/>
    <x v="0"/>
    <x v="10"/>
    <x v="2"/>
    <n v="270"/>
    <n v="288.89999999999998"/>
    <x v="6"/>
  </r>
  <r>
    <x v="25"/>
    <x v="0"/>
    <x v="11"/>
    <x v="0"/>
    <n v="290"/>
    <n v="310.3"/>
    <x v="6"/>
  </r>
  <r>
    <x v="25"/>
    <x v="0"/>
    <x v="12"/>
    <x v="1"/>
    <n v="1170"/>
    <n v="1251.9000000000001"/>
    <x v="6"/>
  </r>
  <r>
    <x v="25"/>
    <x v="0"/>
    <x v="13"/>
    <x v="2"/>
    <n v="60"/>
    <n v="64.2"/>
    <x v="6"/>
  </r>
  <r>
    <x v="25"/>
    <x v="0"/>
    <x v="14"/>
    <x v="2"/>
    <n v="440"/>
    <n v="470.8"/>
    <x v="6"/>
  </r>
  <r>
    <x v="25"/>
    <x v="0"/>
    <x v="15"/>
    <x v="1"/>
    <n v="560"/>
    <n v="599.20000000000005"/>
    <x v="6"/>
  </r>
  <r>
    <x v="25"/>
    <x v="0"/>
    <x v="16"/>
    <x v="0"/>
    <n v="1049"/>
    <n v="1122.43"/>
    <x v="6"/>
  </r>
  <r>
    <x v="25"/>
    <x v="0"/>
    <x v="17"/>
    <x v="2"/>
    <n v="135"/>
    <n v="144.44999999999999"/>
    <x v="6"/>
  </r>
  <r>
    <x v="26"/>
    <x v="0"/>
    <x v="18"/>
    <x v="0"/>
    <n v="180"/>
    <n v="192.6"/>
    <x v="6"/>
  </r>
  <r>
    <x v="27"/>
    <x v="0"/>
    <x v="19"/>
    <x v="2"/>
    <n v="30"/>
    <n v="32.1"/>
    <x v="6"/>
  </r>
  <r>
    <x v="27"/>
    <x v="0"/>
    <x v="20"/>
    <x v="2"/>
    <n v="1512"/>
    <n v="1617.84"/>
    <x v="6"/>
  </r>
  <r>
    <x v="27"/>
    <x v="0"/>
    <x v="21"/>
    <x v="2"/>
    <n v="390"/>
    <n v="417.3"/>
    <x v="6"/>
  </r>
  <r>
    <x v="27"/>
    <x v="0"/>
    <x v="22"/>
    <x v="2"/>
    <n v="90"/>
    <n v="96.3"/>
    <x v="6"/>
  </r>
  <r>
    <x v="28"/>
    <x v="0"/>
    <x v="23"/>
    <x v="2"/>
    <n v="270"/>
    <n v="288.89999999999998"/>
    <x v="6"/>
  </r>
  <r>
    <x v="28"/>
    <x v="0"/>
    <x v="24"/>
    <x v="0"/>
    <n v="290"/>
    <n v="310.3"/>
    <x v="6"/>
  </r>
  <r>
    <x v="28"/>
    <x v="0"/>
    <x v="25"/>
    <x v="1"/>
    <n v="1170"/>
    <n v="1251.9000000000001"/>
    <x v="6"/>
  </r>
  <r>
    <x v="29"/>
    <x v="0"/>
    <x v="0"/>
    <x v="2"/>
    <n v="60"/>
    <n v="64.2"/>
    <x v="7"/>
  </r>
  <r>
    <x v="29"/>
    <x v="0"/>
    <x v="1"/>
    <x v="2"/>
    <n v="440"/>
    <n v="470.8"/>
    <x v="7"/>
  </r>
  <r>
    <x v="29"/>
    <x v="0"/>
    <x v="2"/>
    <x v="1"/>
    <n v="560"/>
    <n v="599.20000000000005"/>
    <x v="7"/>
  </r>
  <r>
    <x v="29"/>
    <x v="0"/>
    <x v="3"/>
    <x v="0"/>
    <n v="1049"/>
    <n v="1122.43"/>
    <x v="7"/>
  </r>
  <r>
    <x v="30"/>
    <x v="0"/>
    <x v="4"/>
    <x v="2"/>
    <n v="135"/>
    <n v="144.44999999999999"/>
    <x v="7"/>
  </r>
  <r>
    <x v="31"/>
    <x v="0"/>
    <x v="5"/>
    <x v="0"/>
    <n v="180"/>
    <n v="192.6"/>
    <x v="7"/>
  </r>
  <r>
    <x v="32"/>
    <x v="0"/>
    <x v="6"/>
    <x v="2"/>
    <n v="30"/>
    <n v="32.1"/>
    <x v="7"/>
  </r>
  <r>
    <x v="32"/>
    <x v="0"/>
    <x v="7"/>
    <x v="2"/>
    <n v="1512"/>
    <n v="1617.84"/>
    <x v="7"/>
  </r>
  <r>
    <x v="32"/>
    <x v="0"/>
    <x v="8"/>
    <x v="2"/>
    <n v="390"/>
    <n v="417.3"/>
    <x v="7"/>
  </r>
  <r>
    <x v="32"/>
    <x v="0"/>
    <x v="9"/>
    <x v="2"/>
    <n v="90"/>
    <n v="96.3"/>
    <x v="7"/>
  </r>
  <r>
    <x v="33"/>
    <x v="0"/>
    <x v="10"/>
    <x v="2"/>
    <n v="270"/>
    <n v="288.89999999999998"/>
    <x v="7"/>
  </r>
  <r>
    <x v="30"/>
    <x v="0"/>
    <x v="11"/>
    <x v="0"/>
    <n v="290"/>
    <n v="310.3"/>
    <x v="7"/>
  </r>
  <r>
    <x v="30"/>
    <x v="0"/>
    <x v="12"/>
    <x v="1"/>
    <n v="1170"/>
    <n v="1251.9000000000001"/>
    <x v="7"/>
  </r>
  <r>
    <x v="30"/>
    <x v="0"/>
    <x v="13"/>
    <x v="2"/>
    <n v="60"/>
    <n v="64.2"/>
    <x v="7"/>
  </r>
  <r>
    <x v="34"/>
    <x v="0"/>
    <x v="0"/>
    <x v="2"/>
    <n v="440"/>
    <n v="470.8"/>
    <x v="8"/>
  </r>
  <r>
    <x v="34"/>
    <x v="0"/>
    <x v="1"/>
    <x v="1"/>
    <n v="560"/>
    <n v="599.20000000000005"/>
    <x v="8"/>
  </r>
  <r>
    <x v="34"/>
    <x v="0"/>
    <x v="2"/>
    <x v="0"/>
    <n v="1049"/>
    <n v="1122.43"/>
    <x v="8"/>
  </r>
  <r>
    <x v="34"/>
    <x v="0"/>
    <x v="3"/>
    <x v="2"/>
    <n v="135"/>
    <n v="144.44999999999999"/>
    <x v="8"/>
  </r>
  <r>
    <x v="35"/>
    <x v="0"/>
    <x v="4"/>
    <x v="0"/>
    <n v="180"/>
    <n v="192.6"/>
    <x v="8"/>
  </r>
  <r>
    <x v="36"/>
    <x v="0"/>
    <x v="5"/>
    <x v="2"/>
    <n v="30"/>
    <n v="32.1"/>
    <x v="8"/>
  </r>
  <r>
    <x v="36"/>
    <x v="0"/>
    <x v="6"/>
    <x v="2"/>
    <n v="1512"/>
    <n v="1617.84"/>
    <x v="8"/>
  </r>
  <r>
    <x v="36"/>
    <x v="0"/>
    <x v="7"/>
    <x v="2"/>
    <n v="390"/>
    <n v="417.3"/>
    <x v="8"/>
  </r>
  <r>
    <x v="36"/>
    <x v="0"/>
    <x v="8"/>
    <x v="2"/>
    <n v="90"/>
    <n v="96.3"/>
    <x v="8"/>
  </r>
  <r>
    <x v="37"/>
    <x v="0"/>
    <x v="9"/>
    <x v="2"/>
    <n v="270"/>
    <n v="288.89999999999998"/>
    <x v="8"/>
  </r>
  <r>
    <x v="37"/>
    <x v="0"/>
    <x v="10"/>
    <x v="0"/>
    <n v="290"/>
    <n v="310.3"/>
    <x v="8"/>
  </r>
  <r>
    <x v="37"/>
    <x v="0"/>
    <x v="11"/>
    <x v="1"/>
    <n v="1170"/>
    <n v="1251.9000000000001"/>
    <x v="8"/>
  </r>
  <r>
    <x v="37"/>
    <x v="0"/>
    <x v="12"/>
    <x v="2"/>
    <n v="60"/>
    <n v="64.2"/>
    <x v="8"/>
  </r>
  <r>
    <x v="37"/>
    <x v="0"/>
    <x v="13"/>
    <x v="2"/>
    <n v="440"/>
    <n v="470.8"/>
    <x v="8"/>
  </r>
  <r>
    <x v="37"/>
    <x v="0"/>
    <x v="14"/>
    <x v="1"/>
    <n v="560"/>
    <n v="599.20000000000005"/>
    <x v="8"/>
  </r>
  <r>
    <x v="37"/>
    <x v="0"/>
    <x v="15"/>
    <x v="0"/>
    <n v="1049"/>
    <n v="1122.43"/>
    <x v="8"/>
  </r>
  <r>
    <x v="34"/>
    <x v="0"/>
    <x v="16"/>
    <x v="2"/>
    <n v="135"/>
    <n v="144.44999999999999"/>
    <x v="8"/>
  </r>
  <r>
    <x v="35"/>
    <x v="0"/>
    <x v="17"/>
    <x v="0"/>
    <n v="180"/>
    <n v="192.6"/>
    <x v="8"/>
  </r>
  <r>
    <x v="36"/>
    <x v="0"/>
    <x v="18"/>
    <x v="2"/>
    <n v="30"/>
    <n v="32.1"/>
    <x v="8"/>
  </r>
  <r>
    <x v="36"/>
    <x v="0"/>
    <x v="19"/>
    <x v="2"/>
    <n v="1512"/>
    <n v="1617.84"/>
    <x v="8"/>
  </r>
  <r>
    <x v="36"/>
    <x v="0"/>
    <x v="20"/>
    <x v="2"/>
    <n v="390"/>
    <n v="417.3"/>
    <x v="8"/>
  </r>
  <r>
    <x v="36"/>
    <x v="0"/>
    <x v="21"/>
    <x v="2"/>
    <n v="90"/>
    <n v="96.3"/>
    <x v="8"/>
  </r>
  <r>
    <x v="37"/>
    <x v="0"/>
    <x v="22"/>
    <x v="2"/>
    <n v="270"/>
    <n v="288.89999999999998"/>
    <x v="8"/>
  </r>
  <r>
    <x v="34"/>
    <x v="0"/>
    <x v="23"/>
    <x v="0"/>
    <n v="290"/>
    <n v="310.3"/>
    <x v="8"/>
  </r>
  <r>
    <x v="34"/>
    <x v="0"/>
    <x v="24"/>
    <x v="1"/>
    <n v="1170"/>
    <n v="1251.9000000000001"/>
    <x v="8"/>
  </r>
  <r>
    <x v="34"/>
    <x v="0"/>
    <x v="25"/>
    <x v="2"/>
    <n v="60"/>
    <n v="64.2"/>
    <x v="8"/>
  </r>
  <r>
    <x v="34"/>
    <x v="0"/>
    <x v="26"/>
    <x v="2"/>
    <n v="440"/>
    <n v="470.8"/>
    <x v="8"/>
  </r>
  <r>
    <x v="34"/>
    <x v="0"/>
    <x v="27"/>
    <x v="1"/>
    <n v="560"/>
    <n v="599.20000000000005"/>
    <x v="8"/>
  </r>
  <r>
    <x v="34"/>
    <x v="0"/>
    <x v="28"/>
    <x v="0"/>
    <n v="1049"/>
    <n v="1122.43"/>
    <x v="8"/>
  </r>
  <r>
    <x v="34"/>
    <x v="0"/>
    <x v="29"/>
    <x v="2"/>
    <n v="135"/>
    <n v="144.44999999999999"/>
    <x v="8"/>
  </r>
  <r>
    <x v="38"/>
    <x v="0"/>
    <x v="0"/>
    <x v="0"/>
    <n v="180"/>
    <n v="192.6"/>
    <x v="9"/>
  </r>
  <r>
    <x v="39"/>
    <x v="0"/>
    <x v="1"/>
    <x v="2"/>
    <n v="30"/>
    <n v="32.1"/>
    <x v="9"/>
  </r>
  <r>
    <x v="39"/>
    <x v="0"/>
    <x v="2"/>
    <x v="2"/>
    <n v="1512"/>
    <n v="1617.84"/>
    <x v="9"/>
  </r>
  <r>
    <x v="39"/>
    <x v="0"/>
    <x v="3"/>
    <x v="2"/>
    <n v="390"/>
    <n v="417.3"/>
    <x v="9"/>
  </r>
  <r>
    <x v="39"/>
    <x v="0"/>
    <x v="4"/>
    <x v="2"/>
    <n v="90"/>
    <n v="96.3"/>
    <x v="9"/>
  </r>
  <r>
    <x v="40"/>
    <x v="0"/>
    <x v="5"/>
    <x v="2"/>
    <n v="270"/>
    <n v="288.89999999999998"/>
    <x v="9"/>
  </r>
  <r>
    <x v="41"/>
    <x v="0"/>
    <x v="6"/>
    <x v="0"/>
    <n v="290"/>
    <n v="310.3"/>
    <x v="9"/>
  </r>
  <r>
    <x v="41"/>
    <x v="0"/>
    <x v="7"/>
    <x v="1"/>
    <n v="1170"/>
    <n v="1251.9000000000001"/>
    <x v="9"/>
  </r>
  <r>
    <x v="41"/>
    <x v="0"/>
    <x v="8"/>
    <x v="2"/>
    <n v="60"/>
    <n v="64.2"/>
    <x v="9"/>
  </r>
  <r>
    <x v="41"/>
    <x v="0"/>
    <x v="9"/>
    <x v="2"/>
    <n v="440"/>
    <n v="470.8"/>
    <x v="9"/>
  </r>
  <r>
    <x v="41"/>
    <x v="0"/>
    <x v="10"/>
    <x v="1"/>
    <n v="560"/>
    <n v="599.20000000000005"/>
    <x v="9"/>
  </r>
  <r>
    <x v="41"/>
    <x v="0"/>
    <x v="11"/>
    <x v="0"/>
    <n v="1049"/>
    <n v="1122.43"/>
    <x v="9"/>
  </r>
  <r>
    <x v="42"/>
    <x v="0"/>
    <x v="12"/>
    <x v="2"/>
    <n v="135"/>
    <n v="144.44999999999999"/>
    <x v="9"/>
  </r>
  <r>
    <x v="38"/>
    <x v="0"/>
    <x v="13"/>
    <x v="0"/>
    <n v="180"/>
    <n v="192.6"/>
    <x v="9"/>
  </r>
  <r>
    <x v="39"/>
    <x v="0"/>
    <x v="14"/>
    <x v="2"/>
    <n v="30"/>
    <n v="32.1"/>
    <x v="9"/>
  </r>
  <r>
    <x v="39"/>
    <x v="0"/>
    <x v="15"/>
    <x v="2"/>
    <n v="1512"/>
    <n v="1617.84"/>
    <x v="9"/>
  </r>
  <r>
    <x v="39"/>
    <x v="0"/>
    <x v="16"/>
    <x v="2"/>
    <n v="390"/>
    <n v="417.3"/>
    <x v="9"/>
  </r>
  <r>
    <x v="39"/>
    <x v="0"/>
    <x v="17"/>
    <x v="2"/>
    <n v="90"/>
    <n v="96.3"/>
    <x v="9"/>
  </r>
  <r>
    <x v="40"/>
    <x v="0"/>
    <x v="18"/>
    <x v="2"/>
    <n v="270"/>
    <n v="288.89999999999998"/>
    <x v="9"/>
  </r>
  <r>
    <x v="42"/>
    <x v="0"/>
    <x v="19"/>
    <x v="0"/>
    <n v="290"/>
    <n v="310.3"/>
    <x v="9"/>
  </r>
  <r>
    <x v="42"/>
    <x v="0"/>
    <x v="20"/>
    <x v="1"/>
    <n v="1170"/>
    <n v="1251.9000000000001"/>
    <x v="9"/>
  </r>
  <r>
    <x v="42"/>
    <x v="0"/>
    <x v="21"/>
    <x v="2"/>
    <n v="60"/>
    <n v="64.2"/>
    <x v="9"/>
  </r>
  <r>
    <x v="43"/>
    <x v="0"/>
    <x v="0"/>
    <x v="2"/>
    <n v="440"/>
    <n v="470.8"/>
    <x v="10"/>
  </r>
  <r>
    <x v="43"/>
    <x v="0"/>
    <x v="1"/>
    <x v="1"/>
    <n v="560"/>
    <n v="599.20000000000005"/>
    <x v="10"/>
  </r>
  <r>
    <x v="43"/>
    <x v="0"/>
    <x v="2"/>
    <x v="0"/>
    <n v="1049"/>
    <n v="1122.43"/>
    <x v="10"/>
  </r>
  <r>
    <x v="43"/>
    <x v="0"/>
    <x v="3"/>
    <x v="2"/>
    <n v="135"/>
    <n v="144.44999999999999"/>
    <x v="10"/>
  </r>
  <r>
    <x v="44"/>
    <x v="0"/>
    <x v="4"/>
    <x v="0"/>
    <n v="180"/>
    <n v="192.6"/>
    <x v="10"/>
  </r>
  <r>
    <x v="45"/>
    <x v="0"/>
    <x v="5"/>
    <x v="2"/>
    <n v="30"/>
    <n v="32.1"/>
    <x v="10"/>
  </r>
  <r>
    <x v="45"/>
    <x v="0"/>
    <x v="6"/>
    <x v="2"/>
    <n v="1512"/>
    <n v="1617.84"/>
    <x v="10"/>
  </r>
  <r>
    <x v="45"/>
    <x v="0"/>
    <x v="7"/>
    <x v="2"/>
    <n v="390"/>
    <n v="417.3"/>
    <x v="10"/>
  </r>
  <r>
    <x v="45"/>
    <x v="0"/>
    <x v="8"/>
    <x v="2"/>
    <n v="90"/>
    <n v="96.3"/>
    <x v="10"/>
  </r>
  <r>
    <x v="46"/>
    <x v="0"/>
    <x v="9"/>
    <x v="2"/>
    <n v="270"/>
    <n v="288.89999999999998"/>
    <x v="10"/>
  </r>
  <r>
    <x v="46"/>
    <x v="0"/>
    <x v="10"/>
    <x v="0"/>
    <n v="290"/>
    <n v="310.3"/>
    <x v="10"/>
  </r>
  <r>
    <x v="46"/>
    <x v="0"/>
    <x v="11"/>
    <x v="1"/>
    <n v="1170"/>
    <n v="1251.9000000000001"/>
    <x v="10"/>
  </r>
  <r>
    <x v="46"/>
    <x v="0"/>
    <x v="12"/>
    <x v="2"/>
    <n v="60"/>
    <n v="64.2"/>
    <x v="10"/>
  </r>
  <r>
    <x v="46"/>
    <x v="0"/>
    <x v="13"/>
    <x v="2"/>
    <n v="440"/>
    <n v="470.8"/>
    <x v="10"/>
  </r>
  <r>
    <x v="47"/>
    <x v="0"/>
    <x v="0"/>
    <x v="1"/>
    <n v="560"/>
    <n v="599.20000000000005"/>
    <x v="11"/>
  </r>
  <r>
    <x v="47"/>
    <x v="0"/>
    <x v="1"/>
    <x v="0"/>
    <n v="1049"/>
    <n v="1122.43"/>
    <x v="11"/>
  </r>
  <r>
    <x v="48"/>
    <x v="0"/>
    <x v="2"/>
    <x v="2"/>
    <n v="135"/>
    <n v="144.44999999999999"/>
    <x v="11"/>
  </r>
  <r>
    <x v="49"/>
    <x v="0"/>
    <x v="3"/>
    <x v="0"/>
    <n v="180"/>
    <n v="192.6"/>
    <x v="11"/>
  </r>
  <r>
    <x v="50"/>
    <x v="0"/>
    <x v="4"/>
    <x v="2"/>
    <n v="30"/>
    <n v="32.1"/>
    <x v="11"/>
  </r>
  <r>
    <x v="50"/>
    <x v="0"/>
    <x v="5"/>
    <x v="2"/>
    <n v="1512"/>
    <n v="1617.84"/>
    <x v="11"/>
  </r>
  <r>
    <x v="50"/>
    <x v="0"/>
    <x v="6"/>
    <x v="2"/>
    <n v="390"/>
    <n v="417.3"/>
    <x v="11"/>
  </r>
  <r>
    <x v="50"/>
    <x v="0"/>
    <x v="7"/>
    <x v="2"/>
    <n v="90"/>
    <n v="96.3"/>
    <x v="11"/>
  </r>
  <r>
    <x v="51"/>
    <x v="0"/>
    <x v="8"/>
    <x v="2"/>
    <n v="270"/>
    <n v="288.89999999999998"/>
    <x v="11"/>
  </r>
  <r>
    <x v="48"/>
    <x v="0"/>
    <x v="9"/>
    <x v="0"/>
    <n v="290"/>
    <n v="310.3"/>
    <x v="11"/>
  </r>
  <r>
    <x v="48"/>
    <x v="0"/>
    <x v="10"/>
    <x v="1"/>
    <n v="1170"/>
    <n v="1251.9000000000001"/>
    <x v="11"/>
  </r>
  <r>
    <x v="48"/>
    <x v="0"/>
    <x v="11"/>
    <x v="2"/>
    <n v="60"/>
    <n v="64.2"/>
    <x v="11"/>
  </r>
  <r>
    <x v="48"/>
    <x v="0"/>
    <x v="12"/>
    <x v="2"/>
    <n v="440"/>
    <n v="470.8"/>
    <x v="11"/>
  </r>
  <r>
    <x v="48"/>
    <x v="0"/>
    <x v="13"/>
    <x v="1"/>
    <n v="560"/>
    <n v="599.20000000000005"/>
    <x v="11"/>
  </r>
  <r>
    <x v="48"/>
    <x v="0"/>
    <x v="14"/>
    <x v="0"/>
    <n v="1049"/>
    <n v="1122.43"/>
    <x v="11"/>
  </r>
  <r>
    <x v="48"/>
    <x v="0"/>
    <x v="15"/>
    <x v="2"/>
    <n v="135"/>
    <n v="144.44999999999999"/>
    <x v="11"/>
  </r>
  <r>
    <x v="49"/>
    <x v="0"/>
    <x v="16"/>
    <x v="0"/>
    <n v="180"/>
    <n v="192.6"/>
    <x v="11"/>
  </r>
  <r>
    <x v="50"/>
    <x v="0"/>
    <x v="17"/>
    <x v="2"/>
    <n v="30"/>
    <n v="32.1"/>
    <x v="11"/>
  </r>
  <r>
    <x v="50"/>
    <x v="0"/>
    <x v="18"/>
    <x v="2"/>
    <n v="1512"/>
    <n v="1617.84"/>
    <x v="11"/>
  </r>
  <r>
    <x v="50"/>
    <x v="0"/>
    <x v="19"/>
    <x v="2"/>
    <n v="390"/>
    <n v="417.3"/>
    <x v="11"/>
  </r>
  <r>
    <x v="50"/>
    <x v="0"/>
    <x v="20"/>
    <x v="2"/>
    <n v="90"/>
    <n v="96.3"/>
    <x v="11"/>
  </r>
  <r>
    <x v="50"/>
    <x v="0"/>
    <x v="21"/>
    <x v="2"/>
    <n v="270"/>
    <n v="288.89999999999998"/>
    <x v="11"/>
  </r>
  <r>
    <x v="52"/>
    <x v="1"/>
    <x v="51"/>
    <x v="3"/>
    <n v="5000"/>
    <n v="5350"/>
    <x v="2"/>
  </r>
  <r>
    <x v="53"/>
    <x v="1"/>
    <x v="52"/>
    <x v="3"/>
    <n v="500"/>
    <n v="535"/>
    <x v="2"/>
  </r>
  <r>
    <x v="54"/>
    <x v="1"/>
    <x v="51"/>
    <x v="3"/>
    <n v="1000"/>
    <n v="1070"/>
    <x v="2"/>
  </r>
  <r>
    <x v="55"/>
    <x v="1"/>
    <x v="53"/>
    <x v="3"/>
    <n v="80"/>
    <n v="85.600000000000009"/>
    <x v="2"/>
  </r>
  <r>
    <x v="56"/>
    <x v="1"/>
    <x v="53"/>
    <x v="3"/>
    <n v="60"/>
    <n v="64.2"/>
    <x v="2"/>
  </r>
  <r>
    <x v="57"/>
    <x v="1"/>
    <x v="54"/>
    <x v="3"/>
    <n v="40"/>
    <n v="42.800000000000004"/>
    <x v="2"/>
  </r>
  <r>
    <x v="58"/>
    <x v="1"/>
    <x v="55"/>
    <x v="3"/>
    <n v="100"/>
    <n v="107"/>
    <x v="2"/>
  </r>
  <r>
    <x v="59"/>
    <x v="1"/>
    <x v="55"/>
    <x v="3"/>
    <n v="500"/>
    <n v="535"/>
    <x v="2"/>
  </r>
  <r>
    <x v="59"/>
    <x v="1"/>
    <x v="56"/>
    <x v="3"/>
    <n v="50"/>
    <n v="53.5"/>
    <x v="2"/>
  </r>
  <r>
    <x v="59"/>
    <x v="1"/>
    <x v="56"/>
    <x v="3"/>
    <n v="300"/>
    <n v="321"/>
    <x v="2"/>
  </r>
  <r>
    <x v="60"/>
    <x v="1"/>
    <x v="51"/>
    <x v="3"/>
    <n v="4500"/>
    <n v="4815"/>
    <x v="3"/>
  </r>
  <r>
    <x v="60"/>
    <x v="1"/>
    <x v="52"/>
    <x v="3"/>
    <n v="300"/>
    <n v="321"/>
    <x v="3"/>
  </r>
  <r>
    <x v="61"/>
    <x v="1"/>
    <x v="52"/>
    <x v="3"/>
    <n v="1000"/>
    <n v="1070"/>
    <x v="3"/>
  </r>
  <r>
    <x v="62"/>
    <x v="1"/>
    <x v="53"/>
    <x v="3"/>
    <n v="80"/>
    <n v="85.600000000000009"/>
    <x v="3"/>
  </r>
  <r>
    <x v="63"/>
    <x v="1"/>
    <x v="53"/>
    <x v="3"/>
    <n v="20"/>
    <n v="21.400000000000002"/>
    <x v="3"/>
  </r>
  <r>
    <x v="64"/>
    <x v="1"/>
    <x v="54"/>
    <x v="3"/>
    <n v="80"/>
    <n v="85.600000000000009"/>
    <x v="3"/>
  </r>
  <r>
    <x v="65"/>
    <x v="1"/>
    <x v="55"/>
    <x v="3"/>
    <n v="500"/>
    <n v="535"/>
    <x v="3"/>
  </r>
  <r>
    <x v="66"/>
    <x v="1"/>
    <x v="55"/>
    <x v="3"/>
    <n v="500"/>
    <n v="535"/>
    <x v="3"/>
  </r>
  <r>
    <x v="66"/>
    <x v="1"/>
    <x v="56"/>
    <x v="3"/>
    <n v="50"/>
    <n v="53.5"/>
    <x v="3"/>
  </r>
  <r>
    <x v="66"/>
    <x v="1"/>
    <x v="56"/>
    <x v="3"/>
    <n v="500"/>
    <n v="535"/>
    <x v="3"/>
  </r>
  <r>
    <x v="67"/>
    <x v="1"/>
    <x v="51"/>
    <x v="3"/>
    <n v="6000"/>
    <n v="6420"/>
    <x v="1"/>
  </r>
  <r>
    <x v="67"/>
    <x v="1"/>
    <x v="52"/>
    <x v="3"/>
    <n v="300"/>
    <n v="321"/>
    <x v="1"/>
  </r>
  <r>
    <x v="67"/>
    <x v="1"/>
    <x v="52"/>
    <x v="3"/>
    <n v="2000"/>
    <n v="2140"/>
    <x v="1"/>
  </r>
  <r>
    <x v="68"/>
    <x v="1"/>
    <x v="53"/>
    <x v="3"/>
    <n v="80"/>
    <n v="85.600000000000009"/>
    <x v="1"/>
  </r>
  <r>
    <x v="69"/>
    <x v="1"/>
    <x v="53"/>
    <x v="3"/>
    <n v="20"/>
    <n v="21.400000000000002"/>
    <x v="1"/>
  </r>
  <r>
    <x v="70"/>
    <x v="1"/>
    <x v="54"/>
    <x v="3"/>
    <n v="70"/>
    <n v="74.900000000000006"/>
    <x v="1"/>
  </r>
  <r>
    <x v="71"/>
    <x v="1"/>
    <x v="55"/>
    <x v="3"/>
    <n v="500"/>
    <n v="535"/>
    <x v="1"/>
  </r>
  <r>
    <x v="72"/>
    <x v="1"/>
    <x v="55"/>
    <x v="3"/>
    <n v="1000"/>
    <n v="1070"/>
    <x v="1"/>
  </r>
  <r>
    <x v="72"/>
    <x v="1"/>
    <x v="56"/>
    <x v="3"/>
    <n v="50"/>
    <n v="53.5"/>
    <x v="1"/>
  </r>
  <r>
    <x v="72"/>
    <x v="1"/>
    <x v="56"/>
    <x v="3"/>
    <n v="500"/>
    <n v="535"/>
    <x v="1"/>
  </r>
  <r>
    <x v="73"/>
    <x v="1"/>
    <x v="51"/>
    <x v="3"/>
    <n v="6500"/>
    <n v="6955"/>
    <x v="4"/>
  </r>
  <r>
    <x v="73"/>
    <x v="1"/>
    <x v="52"/>
    <x v="3"/>
    <n v="1000"/>
    <n v="1070"/>
    <x v="4"/>
  </r>
  <r>
    <x v="74"/>
    <x v="1"/>
    <x v="52"/>
    <x v="3"/>
    <n v="1000"/>
    <n v="1070"/>
    <x v="4"/>
  </r>
  <r>
    <x v="73"/>
    <x v="1"/>
    <x v="53"/>
    <x v="3"/>
    <n v="80"/>
    <n v="85.600000000000009"/>
    <x v="4"/>
  </r>
  <r>
    <x v="75"/>
    <x v="1"/>
    <x v="53"/>
    <x v="3"/>
    <n v="20"/>
    <n v="21.400000000000002"/>
    <x v="4"/>
  </r>
  <r>
    <x v="76"/>
    <x v="1"/>
    <x v="54"/>
    <x v="3"/>
    <n v="80"/>
    <n v="85.600000000000009"/>
    <x v="4"/>
  </r>
  <r>
    <x v="77"/>
    <x v="1"/>
    <x v="55"/>
    <x v="3"/>
    <n v="800"/>
    <n v="856"/>
    <x v="4"/>
  </r>
  <r>
    <x v="78"/>
    <x v="1"/>
    <x v="55"/>
    <x v="3"/>
    <n v="200"/>
    <n v="214"/>
    <x v="4"/>
  </r>
  <r>
    <x v="78"/>
    <x v="1"/>
    <x v="56"/>
    <x v="3"/>
    <n v="50"/>
    <n v="53.5"/>
    <x v="4"/>
  </r>
  <r>
    <x v="78"/>
    <x v="1"/>
    <x v="56"/>
    <x v="3"/>
    <n v="1000"/>
    <n v="1070"/>
    <x v="4"/>
  </r>
  <r>
    <x v="79"/>
    <x v="1"/>
    <x v="51"/>
    <x v="3"/>
    <n v="5000"/>
    <n v="5350"/>
    <x v="0"/>
  </r>
  <r>
    <x v="79"/>
    <x v="1"/>
    <x v="52"/>
    <x v="3"/>
    <n v="100"/>
    <n v="107"/>
    <x v="0"/>
  </r>
  <r>
    <x v="80"/>
    <x v="1"/>
    <x v="52"/>
    <x v="3"/>
    <n v="1000"/>
    <n v="1070"/>
    <x v="0"/>
  </r>
  <r>
    <x v="79"/>
    <x v="1"/>
    <x v="53"/>
    <x v="3"/>
    <n v="80"/>
    <n v="85.600000000000009"/>
    <x v="0"/>
  </r>
  <r>
    <x v="79"/>
    <x v="1"/>
    <x v="53"/>
    <x v="3"/>
    <n v="60"/>
    <n v="64.2"/>
    <x v="0"/>
  </r>
  <r>
    <x v="81"/>
    <x v="1"/>
    <x v="54"/>
    <x v="3"/>
    <n v="100"/>
    <n v="107"/>
    <x v="0"/>
  </r>
  <r>
    <x v="82"/>
    <x v="1"/>
    <x v="55"/>
    <x v="3"/>
    <n v="500"/>
    <n v="535"/>
    <x v="0"/>
  </r>
  <r>
    <x v="83"/>
    <x v="1"/>
    <x v="55"/>
    <x v="3"/>
    <n v="200"/>
    <n v="214"/>
    <x v="0"/>
  </r>
  <r>
    <x v="83"/>
    <x v="1"/>
    <x v="56"/>
    <x v="3"/>
    <n v="100"/>
    <n v="107"/>
    <x v="0"/>
  </r>
  <r>
    <x v="83"/>
    <x v="1"/>
    <x v="56"/>
    <x v="3"/>
    <n v="1000"/>
    <n v="1070"/>
    <x v="0"/>
  </r>
  <r>
    <x v="84"/>
    <x v="1"/>
    <x v="51"/>
    <x v="3"/>
    <n v="5500"/>
    <n v="5885"/>
    <x v="5"/>
  </r>
  <r>
    <x v="84"/>
    <x v="1"/>
    <x v="52"/>
    <x v="3"/>
    <n v="500"/>
    <n v="535"/>
    <x v="5"/>
  </r>
  <r>
    <x v="85"/>
    <x v="1"/>
    <x v="52"/>
    <x v="3"/>
    <n v="800"/>
    <n v="856"/>
    <x v="5"/>
  </r>
  <r>
    <x v="84"/>
    <x v="1"/>
    <x v="53"/>
    <x v="3"/>
    <n v="120"/>
    <n v="128.4"/>
    <x v="5"/>
  </r>
  <r>
    <x v="86"/>
    <x v="1"/>
    <x v="53"/>
    <x v="3"/>
    <n v="20"/>
    <n v="21.400000000000002"/>
    <x v="5"/>
  </r>
  <r>
    <x v="84"/>
    <x v="1"/>
    <x v="54"/>
    <x v="3"/>
    <n v="200"/>
    <n v="214"/>
    <x v="5"/>
  </r>
  <r>
    <x v="87"/>
    <x v="1"/>
    <x v="55"/>
    <x v="3"/>
    <n v="1000"/>
    <n v="1070"/>
    <x v="5"/>
  </r>
  <r>
    <x v="88"/>
    <x v="1"/>
    <x v="55"/>
    <x v="3"/>
    <n v="200"/>
    <n v="214"/>
    <x v="5"/>
  </r>
  <r>
    <x v="88"/>
    <x v="1"/>
    <x v="56"/>
    <x v="3"/>
    <n v="600"/>
    <n v="642"/>
    <x v="5"/>
  </r>
  <r>
    <x v="88"/>
    <x v="1"/>
    <x v="56"/>
    <x v="3"/>
    <n v="1200"/>
    <n v="1284"/>
    <x v="5"/>
  </r>
  <r>
    <x v="89"/>
    <x v="1"/>
    <x v="51"/>
    <x v="3"/>
    <n v="5000"/>
    <n v="5350"/>
    <x v="6"/>
  </r>
  <r>
    <x v="89"/>
    <x v="1"/>
    <x v="52"/>
    <x v="3"/>
    <n v="500"/>
    <n v="535"/>
    <x v="6"/>
  </r>
  <r>
    <x v="90"/>
    <x v="1"/>
    <x v="52"/>
    <x v="3"/>
    <n v="50"/>
    <n v="53.5"/>
    <x v="6"/>
  </r>
  <r>
    <x v="89"/>
    <x v="1"/>
    <x v="53"/>
    <x v="3"/>
    <n v="120"/>
    <n v="128.4"/>
    <x v="6"/>
  </r>
  <r>
    <x v="91"/>
    <x v="1"/>
    <x v="53"/>
    <x v="3"/>
    <n v="20"/>
    <n v="21.400000000000002"/>
    <x v="6"/>
  </r>
  <r>
    <x v="89"/>
    <x v="1"/>
    <x v="54"/>
    <x v="3"/>
    <n v="200"/>
    <n v="214"/>
    <x v="6"/>
  </r>
  <r>
    <x v="89"/>
    <x v="1"/>
    <x v="55"/>
    <x v="3"/>
    <n v="500"/>
    <n v="535"/>
    <x v="6"/>
  </r>
  <r>
    <x v="92"/>
    <x v="1"/>
    <x v="55"/>
    <x v="3"/>
    <n v="200"/>
    <n v="214"/>
    <x v="6"/>
  </r>
  <r>
    <x v="92"/>
    <x v="1"/>
    <x v="56"/>
    <x v="3"/>
    <n v="600"/>
    <n v="642"/>
    <x v="6"/>
  </r>
  <r>
    <x v="92"/>
    <x v="1"/>
    <x v="56"/>
    <x v="3"/>
    <n v="600"/>
    <n v="642"/>
    <x v="6"/>
  </r>
  <r>
    <x v="93"/>
    <x v="1"/>
    <x v="51"/>
    <x v="3"/>
    <n v="6000"/>
    <n v="6420"/>
    <x v="7"/>
  </r>
  <r>
    <x v="93"/>
    <x v="1"/>
    <x v="52"/>
    <x v="3"/>
    <n v="500"/>
    <n v="535"/>
    <x v="7"/>
  </r>
  <r>
    <x v="94"/>
    <x v="1"/>
    <x v="52"/>
    <x v="3"/>
    <n v="1200"/>
    <n v="1284"/>
    <x v="7"/>
  </r>
  <r>
    <x v="93"/>
    <x v="1"/>
    <x v="53"/>
    <x v="3"/>
    <n v="120"/>
    <n v="128.4"/>
    <x v="7"/>
  </r>
  <r>
    <x v="95"/>
    <x v="1"/>
    <x v="53"/>
    <x v="3"/>
    <n v="60"/>
    <n v="64.2"/>
    <x v="7"/>
  </r>
  <r>
    <x v="93"/>
    <x v="1"/>
    <x v="54"/>
    <x v="3"/>
    <n v="500"/>
    <n v="535"/>
    <x v="7"/>
  </r>
  <r>
    <x v="96"/>
    <x v="1"/>
    <x v="55"/>
    <x v="3"/>
    <n v="800"/>
    <n v="856"/>
    <x v="7"/>
  </r>
  <r>
    <x v="93"/>
    <x v="1"/>
    <x v="55"/>
    <x v="3"/>
    <n v="200"/>
    <n v="214"/>
    <x v="7"/>
  </r>
  <r>
    <x v="93"/>
    <x v="1"/>
    <x v="56"/>
    <x v="3"/>
    <n v="1200"/>
    <n v="1284"/>
    <x v="7"/>
  </r>
  <r>
    <x v="93"/>
    <x v="1"/>
    <x v="56"/>
    <x v="3"/>
    <n v="1200"/>
    <n v="1284"/>
    <x v="7"/>
  </r>
  <r>
    <x v="97"/>
    <x v="1"/>
    <x v="51"/>
    <x v="3"/>
    <n v="4500"/>
    <n v="4815"/>
    <x v="8"/>
  </r>
  <r>
    <x v="97"/>
    <x v="1"/>
    <x v="52"/>
    <x v="3"/>
    <n v="500"/>
    <n v="535"/>
    <x v="8"/>
  </r>
  <r>
    <x v="98"/>
    <x v="1"/>
    <x v="52"/>
    <x v="3"/>
    <n v="800"/>
    <n v="856"/>
    <x v="8"/>
  </r>
  <r>
    <x v="97"/>
    <x v="1"/>
    <x v="53"/>
    <x v="3"/>
    <n v="240"/>
    <n v="256.8"/>
    <x v="8"/>
  </r>
  <r>
    <x v="99"/>
    <x v="1"/>
    <x v="53"/>
    <x v="3"/>
    <n v="20"/>
    <n v="21.400000000000002"/>
    <x v="8"/>
  </r>
  <r>
    <x v="97"/>
    <x v="1"/>
    <x v="54"/>
    <x v="3"/>
    <n v="100"/>
    <n v="107"/>
    <x v="8"/>
  </r>
  <r>
    <x v="100"/>
    <x v="1"/>
    <x v="55"/>
    <x v="3"/>
    <n v="600"/>
    <n v="642"/>
    <x v="8"/>
  </r>
  <r>
    <x v="101"/>
    <x v="1"/>
    <x v="55"/>
    <x v="3"/>
    <n v="200"/>
    <n v="214"/>
    <x v="8"/>
  </r>
  <r>
    <x v="101"/>
    <x v="1"/>
    <x v="56"/>
    <x v="3"/>
    <n v="600"/>
    <n v="642"/>
    <x v="8"/>
  </r>
  <r>
    <x v="101"/>
    <x v="1"/>
    <x v="56"/>
    <x v="3"/>
    <n v="500"/>
    <n v="535"/>
    <x v="8"/>
  </r>
  <r>
    <x v="102"/>
    <x v="1"/>
    <x v="51"/>
    <x v="3"/>
    <n v="4500"/>
    <n v="4815"/>
    <x v="9"/>
  </r>
  <r>
    <x v="102"/>
    <x v="1"/>
    <x v="52"/>
    <x v="3"/>
    <n v="500"/>
    <n v="535"/>
    <x v="9"/>
  </r>
  <r>
    <x v="103"/>
    <x v="1"/>
    <x v="52"/>
    <x v="3"/>
    <n v="800"/>
    <n v="856"/>
    <x v="9"/>
  </r>
  <r>
    <x v="102"/>
    <x v="1"/>
    <x v="53"/>
    <x v="3"/>
    <n v="240"/>
    <n v="256.8"/>
    <x v="9"/>
  </r>
  <r>
    <x v="104"/>
    <x v="1"/>
    <x v="53"/>
    <x v="3"/>
    <n v="20"/>
    <n v="21.400000000000002"/>
    <x v="9"/>
  </r>
  <r>
    <x v="102"/>
    <x v="1"/>
    <x v="54"/>
    <x v="3"/>
    <n v="100"/>
    <n v="107"/>
    <x v="9"/>
  </r>
  <r>
    <x v="105"/>
    <x v="1"/>
    <x v="55"/>
    <x v="3"/>
    <n v="600"/>
    <n v="642"/>
    <x v="9"/>
  </r>
  <r>
    <x v="106"/>
    <x v="1"/>
    <x v="55"/>
    <x v="3"/>
    <n v="200"/>
    <n v="214"/>
    <x v="9"/>
  </r>
  <r>
    <x v="106"/>
    <x v="1"/>
    <x v="56"/>
    <x v="3"/>
    <n v="600"/>
    <n v="642"/>
    <x v="9"/>
  </r>
  <r>
    <x v="106"/>
    <x v="1"/>
    <x v="56"/>
    <x v="3"/>
    <n v="500"/>
    <n v="535"/>
    <x v="9"/>
  </r>
  <r>
    <x v="107"/>
    <x v="1"/>
    <x v="51"/>
    <x v="3"/>
    <n v="4500"/>
    <n v="4815"/>
    <x v="10"/>
  </r>
  <r>
    <x v="107"/>
    <x v="1"/>
    <x v="52"/>
    <x v="3"/>
    <n v="500"/>
    <n v="535"/>
    <x v="10"/>
  </r>
  <r>
    <x v="108"/>
    <x v="1"/>
    <x v="52"/>
    <x v="3"/>
    <n v="800"/>
    <n v="856"/>
    <x v="10"/>
  </r>
  <r>
    <x v="107"/>
    <x v="1"/>
    <x v="53"/>
    <x v="3"/>
    <n v="240"/>
    <n v="256.8"/>
    <x v="10"/>
  </r>
  <r>
    <x v="109"/>
    <x v="1"/>
    <x v="53"/>
    <x v="3"/>
    <n v="20"/>
    <n v="21.400000000000002"/>
    <x v="10"/>
  </r>
  <r>
    <x v="107"/>
    <x v="1"/>
    <x v="54"/>
    <x v="3"/>
    <n v="100"/>
    <n v="107"/>
    <x v="10"/>
  </r>
  <r>
    <x v="110"/>
    <x v="1"/>
    <x v="55"/>
    <x v="3"/>
    <n v="600"/>
    <n v="642"/>
    <x v="10"/>
  </r>
  <r>
    <x v="111"/>
    <x v="1"/>
    <x v="55"/>
    <x v="3"/>
    <n v="200"/>
    <n v="214"/>
    <x v="10"/>
  </r>
  <r>
    <x v="111"/>
    <x v="1"/>
    <x v="56"/>
    <x v="3"/>
    <n v="600"/>
    <n v="642"/>
    <x v="10"/>
  </r>
  <r>
    <x v="111"/>
    <x v="1"/>
    <x v="56"/>
    <x v="3"/>
    <n v="500"/>
    <n v="535"/>
    <x v="10"/>
  </r>
  <r>
    <x v="112"/>
    <x v="1"/>
    <x v="51"/>
    <x v="3"/>
    <n v="4500"/>
    <n v="4815"/>
    <x v="11"/>
  </r>
  <r>
    <x v="112"/>
    <x v="1"/>
    <x v="52"/>
    <x v="3"/>
    <n v="500"/>
    <n v="535"/>
    <x v="11"/>
  </r>
  <r>
    <x v="113"/>
    <x v="1"/>
    <x v="52"/>
    <x v="3"/>
    <n v="800"/>
    <n v="856"/>
    <x v="11"/>
  </r>
  <r>
    <x v="112"/>
    <x v="1"/>
    <x v="53"/>
    <x v="3"/>
    <n v="240"/>
    <n v="256.8"/>
    <x v="11"/>
  </r>
  <r>
    <x v="114"/>
    <x v="1"/>
    <x v="53"/>
    <x v="3"/>
    <n v="20"/>
    <n v="21.400000000000002"/>
    <x v="11"/>
  </r>
  <r>
    <x v="112"/>
    <x v="1"/>
    <x v="54"/>
    <x v="3"/>
    <n v="100"/>
    <n v="107"/>
    <x v="11"/>
  </r>
  <r>
    <x v="115"/>
    <x v="1"/>
    <x v="55"/>
    <x v="3"/>
    <n v="600"/>
    <n v="642"/>
    <x v="11"/>
  </r>
  <r>
    <x v="116"/>
    <x v="1"/>
    <x v="55"/>
    <x v="3"/>
    <n v="200"/>
    <n v="214"/>
    <x v="11"/>
  </r>
  <r>
    <x v="116"/>
    <x v="1"/>
    <x v="56"/>
    <x v="3"/>
    <n v="600"/>
    <n v="642"/>
    <x v="11"/>
  </r>
  <r>
    <x v="116"/>
    <x v="1"/>
    <x v="56"/>
    <x v="3"/>
    <n v="500"/>
    <n v="535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AB15A-FB63-4DE6-938D-BB4DC624494E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7" firstHeaderRow="1" firstDataRow="1" firstDataCol="1" rowPageCount="1" colPageCount="1"/>
  <pivotFields count="7">
    <pivotField numFmtId="14" showAll="0"/>
    <pivotField axis="axisPage" showAll="0">
      <items count="3">
        <item x="1"/>
        <item x="0"/>
        <item t="default"/>
      </items>
    </pivotField>
    <pivotField showAll="0"/>
    <pivotField axis="axisRow" showAll="0">
      <items count="5">
        <item x="0"/>
        <item x="3"/>
        <item x="1"/>
        <item x="2"/>
        <item t="default"/>
      </items>
    </pivotField>
    <pivotField numFmtId="164" showAll="0"/>
    <pivotField dataField="1" numFmtId="164" showAll="0"/>
    <pivotField showAll="0"/>
  </pivotFields>
  <rowFields count="1">
    <field x="3"/>
  </rowFields>
  <rowItems count="4">
    <i>
      <x/>
    </i>
    <i>
      <x v="2"/>
    </i>
    <i>
      <x v="3"/>
    </i>
    <i t="grand">
      <x/>
    </i>
  </rowItems>
  <colItems count="1">
    <i/>
  </colItems>
  <pageFields count="1">
    <pageField fld="1" item="1" hier="-1"/>
  </pageFields>
  <dataFields count="1">
    <dataField name="Suma de Total import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314704-9388-47DA-A4D7-815634C243D3}" name="TablaDinámica10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3:A24" firstHeaderRow="1" firstDataRow="1" firstDataCol="0" rowPageCount="1" colPageCount="1"/>
  <pivotFields count="8">
    <pivotField numFmtId="14"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</pivotFields>
  <rowItems count="1">
    <i/>
  </rowItems>
  <colItems count="1">
    <i/>
  </colItems>
  <pageFields count="1">
    <pageField fld="1" item="1" hier="-1"/>
  </pageFields>
  <dataFields count="1">
    <dataField name="Suma de Total importe" fld="5" baseField="0" baseItem="0" numFmtId="164"/>
  </dataFields>
  <formats count="1"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EDD971-BAA9-4B9E-AA9B-7EB9EBAF05FC}" name="TablaDinámica5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5">
  <location ref="I4:J8" firstHeaderRow="1" firstDataRow="1" firstDataCol="1" rowPageCount="1" colPageCount="1"/>
  <pivotFields count="8">
    <pivotField numFmtId="14" showAll="0"/>
    <pivotField axis="axisPage" showAll="0">
      <items count="3">
        <item x="1"/>
        <item x="0"/>
        <item t="default"/>
      </items>
    </pivotField>
    <pivotField showAll="0"/>
    <pivotField axis="axisRow" showAll="0">
      <items count="5">
        <item x="0"/>
        <item x="3"/>
        <item x="1"/>
        <item x="2"/>
        <item t="default"/>
      </items>
    </pivotField>
    <pivotField showAll="0"/>
    <pivotField dataField="1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</pivotFields>
  <rowFields count="1">
    <field x="3"/>
  </rowFields>
  <rowItems count="4">
    <i>
      <x/>
    </i>
    <i>
      <x v="2"/>
    </i>
    <i>
      <x v="3"/>
    </i>
    <i t="grand">
      <x/>
    </i>
  </rowItems>
  <colItems count="1">
    <i/>
  </colItems>
  <pageFields count="1">
    <pageField fld="1" item="1" hier="-1"/>
  </pageFields>
  <dataFields count="1">
    <dataField name="Suma de Total importe" fld="5" baseField="0" baseItem="0" numFmtId="164"/>
  </dataFields>
  <formats count="1">
    <format dxfId="14">
      <pivotArea outline="0" collapsedLevelsAreSubtotals="1" fieldPosition="0"/>
    </format>
  </formats>
  <chartFormats count="4">
    <chartFormat chart="2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1C134D-5556-4DD6-A420-60DBC95FED06}" name="TablaDinámica7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74" firstHeaderRow="1" firstDataRow="1" firstDataCol="1" rowPageCount="1" colPageCount="1"/>
  <pivotFields count="8">
    <pivotField numFmtId="14" showAll="0"/>
    <pivotField axis="axisPage" showAll="0">
      <items count="3">
        <item x="1"/>
        <item x="0"/>
        <item t="default"/>
      </items>
    </pivotField>
    <pivotField axis="axisRow" showAll="0" sortType="descending">
      <items count="58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"/>
        <item x="6"/>
        <item x="7"/>
        <item x="8"/>
        <item x="52"/>
        <item x="51"/>
        <item x="54"/>
        <item x="56"/>
        <item x="55"/>
        <item x="5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</pivotFields>
  <rowFields count="1">
    <field x="2"/>
  </rowFields>
  <rowItems count="52">
    <i>
      <x v="11"/>
    </i>
    <i>
      <x v="22"/>
    </i>
    <i>
      <x v="48"/>
    </i>
    <i>
      <x v="3"/>
    </i>
    <i>
      <x v="49"/>
    </i>
    <i>
      <x v="1"/>
    </i>
    <i>
      <x v="2"/>
    </i>
    <i>
      <x v="47"/>
    </i>
    <i>
      <x v="33"/>
    </i>
    <i>
      <x v="7"/>
    </i>
    <i>
      <x v="6"/>
    </i>
    <i>
      <x v="12"/>
    </i>
    <i>
      <x v="4"/>
    </i>
    <i>
      <x v="13"/>
    </i>
    <i>
      <x v="8"/>
    </i>
    <i>
      <x v="10"/>
    </i>
    <i>
      <x/>
    </i>
    <i>
      <x v="44"/>
    </i>
    <i>
      <x v="5"/>
    </i>
    <i>
      <x v="50"/>
    </i>
    <i>
      <x v="16"/>
    </i>
    <i>
      <x v="14"/>
    </i>
    <i>
      <x v="21"/>
    </i>
    <i>
      <x v="15"/>
    </i>
    <i>
      <x v="20"/>
    </i>
    <i>
      <x v="9"/>
    </i>
    <i>
      <x v="17"/>
    </i>
    <i>
      <x v="25"/>
    </i>
    <i>
      <x v="18"/>
    </i>
    <i>
      <x v="29"/>
    </i>
    <i>
      <x v="43"/>
    </i>
    <i>
      <x v="26"/>
    </i>
    <i>
      <x v="35"/>
    </i>
    <i>
      <x v="39"/>
    </i>
    <i>
      <x v="19"/>
    </i>
    <i>
      <x v="24"/>
    </i>
    <i>
      <x v="23"/>
    </i>
    <i>
      <x v="38"/>
    </i>
    <i>
      <x v="37"/>
    </i>
    <i>
      <x v="45"/>
    </i>
    <i>
      <x v="30"/>
    </i>
    <i>
      <x v="34"/>
    </i>
    <i>
      <x v="32"/>
    </i>
    <i>
      <x v="27"/>
    </i>
    <i>
      <x v="41"/>
    </i>
    <i>
      <x v="40"/>
    </i>
    <i>
      <x v="31"/>
    </i>
    <i>
      <x v="46"/>
    </i>
    <i>
      <x v="36"/>
    </i>
    <i>
      <x v="28"/>
    </i>
    <i>
      <x v="42"/>
    </i>
    <i t="grand">
      <x/>
    </i>
  </rowItems>
  <colItems count="1">
    <i/>
  </colItems>
  <pageFields count="1">
    <pageField fld="1" item="1" hier="-1"/>
  </pageFields>
  <dataFields count="1">
    <dataField name="Suma de Total import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77573F-AED4-4E9C-8CF7-BFE3568A5DE7}" name="TablaDinámica6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6">
  <location ref="A3:B10" firstHeaderRow="1" firstDataRow="1" firstDataCol="1" rowPageCount="1" colPageCount="1"/>
  <pivotFields count="8">
    <pivotField numFmtId="14" showAll="0"/>
    <pivotField axis="axisPage" showAll="0">
      <items count="3">
        <item x="1"/>
        <item x="0"/>
        <item t="default"/>
      </items>
    </pivotField>
    <pivotField axis="axisRow" showAll="0">
      <items count="58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"/>
        <item x="6"/>
        <item x="7"/>
        <item x="8"/>
        <item x="52"/>
        <item x="51"/>
        <item x="54"/>
        <item x="56"/>
        <item x="55"/>
        <item x="53"/>
        <item t="default"/>
      </items>
    </pivotField>
    <pivotField showAll="0"/>
    <pivotField showAll="0"/>
    <pivotField dataField="1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 defaultSubtotal="0"/>
  </pivotFields>
  <rowFields count="1">
    <field x="2"/>
  </rowFields>
  <rowItems count="7">
    <i>
      <x v="51"/>
    </i>
    <i>
      <x v="52"/>
    </i>
    <i>
      <x v="53"/>
    </i>
    <i>
      <x v="54"/>
    </i>
    <i>
      <x v="55"/>
    </i>
    <i>
      <x v="56"/>
    </i>
    <i t="grand">
      <x/>
    </i>
  </rowItems>
  <colItems count="1">
    <i/>
  </colItems>
  <pageFields count="1">
    <pageField fld="1" item="0" hier="-1"/>
  </pageFields>
  <dataFields count="1">
    <dataField name="Suma de Total importe" fld="5" baseField="0" baseItem="0" numFmtId="164"/>
  </dataFields>
  <formats count="1">
    <format dxfId="11">
      <pivotArea outline="0" collapsedLevelsAreSubtotals="1" fieldPosition="0"/>
    </format>
  </formats>
  <chartFormats count="1"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50768E-C9A2-45D7-9A81-0929DF721063}" name="TablaDinámica20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8">
  <location ref="K3:L10" firstHeaderRow="1" firstDataRow="1" firstDataCol="1" rowPageCount="1" colPageCount="1"/>
  <pivotFields count="7">
    <pivotField numFmtId="14" showAll="0"/>
    <pivotField axis="axisPage" showAll="0">
      <items count="3">
        <item x="1"/>
        <item x="0"/>
        <item t="default"/>
      </items>
    </pivotField>
    <pivotField axis="axisRow" showAll="0">
      <items count="58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"/>
        <item x="6"/>
        <item x="7"/>
        <item x="8"/>
        <item x="52"/>
        <item x="51"/>
        <item x="54"/>
        <item x="56"/>
        <item x="55"/>
        <item x="53"/>
        <item t="default"/>
      </items>
    </pivotField>
    <pivotField showAll="0"/>
    <pivotField numFmtId="164" showAll="0"/>
    <pivotField dataField="1" numFmtId="164" showAll="0"/>
    <pivotField showAll="0">
      <items count="13">
        <item x="2"/>
        <item x="3"/>
        <item x="1"/>
        <item x="4"/>
        <item x="0"/>
        <item x="5"/>
        <item x="6"/>
        <item h="1" x="7"/>
        <item h="1" x="8"/>
        <item h="1" x="9"/>
        <item h="1" x="10"/>
        <item h="1" x="11"/>
        <item t="default"/>
      </items>
    </pivotField>
  </pivotFields>
  <rowFields count="1">
    <field x="2"/>
  </rowFields>
  <rowItems count="7">
    <i>
      <x v="51"/>
    </i>
    <i>
      <x v="52"/>
    </i>
    <i>
      <x v="53"/>
    </i>
    <i>
      <x v="54"/>
    </i>
    <i>
      <x v="55"/>
    </i>
    <i>
      <x v="56"/>
    </i>
    <i t="grand">
      <x/>
    </i>
  </rowItems>
  <colItems count="1">
    <i/>
  </colItems>
  <pageFields count="1">
    <pageField fld="1" item="0" hier="-1"/>
  </pageFields>
  <dataFields count="1">
    <dataField name="Suma de Total importe" fld="5" baseField="0" baseItem="0" numFmtId="164"/>
  </dataFields>
  <formats count="1">
    <format dxfId="16">
      <pivotArea outline="0" collapsedLevelsAreSubtotals="1" fieldPosition="0"/>
    </format>
  </formats>
  <chartFormats count="1">
    <chartFormat chart="7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292D86-7224-454D-AA9D-81FABC1D7C70}" name="TablaDinámica19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8">
  <location ref="A3:D12" firstHeaderRow="1" firstDataRow="2" firstDataCol="1"/>
  <pivotFields count="7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3">
        <item x="0"/>
        <item x="1"/>
        <item t="default"/>
      </items>
    </pivotField>
    <pivotField showAll="0"/>
    <pivotField showAll="0"/>
    <pivotField numFmtId="164" showAll="0"/>
    <pivotField dataField="1" numFmtId="164" showAll="0"/>
    <pivotField showAll="0">
      <items count="13">
        <item x="2"/>
        <item x="3"/>
        <item x="1"/>
        <item x="4"/>
        <item x="0"/>
        <item x="5"/>
        <item x="6"/>
        <item h="1" x="7"/>
        <item h="1" x="8"/>
        <item h="1" x="9"/>
        <item h="1" x="10"/>
        <item h="1" x="11"/>
        <item t="default"/>
      </items>
    </pivotField>
  </pivotFields>
  <rowFields count="1">
    <field x="0"/>
  </rowFields>
  <rowItems count="8"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Total importe" fld="5" baseField="0" baseItem="0" numFmtId="164"/>
  </dataFields>
  <formats count="1">
    <format dxfId="17">
      <pivotArea outline="0" collapsedLevelsAreSubtotals="1" fieldPosition="0"/>
    </format>
  </formats>
  <chartFormats count="2"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7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E5CF30-95E4-43AA-B6C4-5C67F23309F7}" name="TablaDinámica2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4">
  <location ref="A3:B7" firstHeaderRow="1" firstDataRow="1" firstDataCol="1" rowPageCount="1" colPageCount="1"/>
  <pivotFields count="7">
    <pivotField numFmtId="14" showAll="0"/>
    <pivotField axis="axisPage" showAll="0">
      <items count="3">
        <item x="1"/>
        <item x="0"/>
        <item t="default"/>
      </items>
    </pivotField>
    <pivotField showAll="0"/>
    <pivotField axis="axisRow" showAll="0">
      <items count="5">
        <item x="0"/>
        <item x="3"/>
        <item x="1"/>
        <item x="2"/>
        <item t="default"/>
      </items>
    </pivotField>
    <pivotField numFmtId="164" showAll="0"/>
    <pivotField dataField="1" numFmtId="164" showAll="0"/>
    <pivotField showAll="0">
      <items count="13">
        <item x="2"/>
        <item x="3"/>
        <item x="1"/>
        <item x="4"/>
        <item x="0"/>
        <item x="5"/>
        <item x="6"/>
        <item h="1" x="7"/>
        <item h="1" x="8"/>
        <item h="1" x="9"/>
        <item h="1" x="10"/>
        <item h="1" x="11"/>
        <item t="default"/>
      </items>
    </pivotField>
  </pivotFields>
  <rowFields count="1">
    <field x="3"/>
  </rowFields>
  <rowItems count="4">
    <i>
      <x/>
    </i>
    <i>
      <x v="2"/>
    </i>
    <i>
      <x v="3"/>
    </i>
    <i t="grand">
      <x/>
    </i>
  </rowItems>
  <colItems count="1">
    <i/>
  </colItems>
  <pageFields count="1">
    <pageField fld="1" item="1" hier="-1"/>
  </pageFields>
  <dataFields count="1">
    <dataField name="Suma de Total importe" fld="5" baseField="0" baseItem="0" numFmtId="164"/>
  </dataFields>
  <formats count="1">
    <format dxfId="15">
      <pivotArea outline="0" collapsedLevelsAreSubtotals="1" fieldPosition="0"/>
    </format>
  </formats>
  <chartFormats count="4"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C34F2B-D85D-49FB-8626-06FE03ACFDFB}" name="TablaDinámica2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5">
  <location ref="A3:B9" firstHeaderRow="1" firstDataRow="1" firstDataCol="1" rowPageCount="1" colPageCount="1"/>
  <pivotFields count="7">
    <pivotField numFmtId="14" showAll="0"/>
    <pivotField axis="axisPage" showAll="0">
      <items count="3">
        <item x="1"/>
        <item x="0"/>
        <item t="default"/>
      </items>
    </pivotField>
    <pivotField axis="axisRow" showAll="0" measureFilter="1" sortType="descending">
      <items count="58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"/>
        <item x="6"/>
        <item x="7"/>
        <item x="8"/>
        <item x="52"/>
        <item x="51"/>
        <item x="54"/>
        <item x="56"/>
        <item x="55"/>
        <item x="5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164" showAll="0"/>
    <pivotField dataField="1" numFmtId="164" showAll="0"/>
    <pivotField showAll="0">
      <items count="13">
        <item x="2"/>
        <item x="3"/>
        <item x="1"/>
        <item x="4"/>
        <item x="0"/>
        <item x="5"/>
        <item x="6"/>
        <item h="1" x="7"/>
        <item h="1" x="8"/>
        <item h="1" x="9"/>
        <item h="1" x="10"/>
        <item h="1" x="11"/>
        <item t="default"/>
      </items>
    </pivotField>
  </pivotFields>
  <rowFields count="1">
    <field x="2"/>
  </rowFields>
  <rowItems count="6">
    <i>
      <x v="1"/>
    </i>
    <i>
      <x v="11"/>
    </i>
    <i>
      <x v="33"/>
    </i>
    <i>
      <x v="47"/>
    </i>
    <i>
      <x v="6"/>
    </i>
    <i t="grand">
      <x/>
    </i>
  </rowItems>
  <colItems count="1">
    <i/>
  </colItems>
  <pageFields count="1">
    <pageField fld="1" item="1" hier="-1"/>
  </pageFields>
  <dataFields count="1">
    <dataField name="Suma de Total importe" fld="5" baseField="0" baseItem="0"/>
  </dataFields>
  <chartFormats count="1">
    <chartFormat chart="4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2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B66930-C434-4FEA-AABA-8C5DDD5E4699}" name="TablaDinámica27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6" firstHeaderRow="1" firstDataRow="1" firstDataCol="1"/>
  <pivotFields count="7">
    <pivotField numFmtId="14" showAll="0"/>
    <pivotField axis="axisRow" showAll="0">
      <items count="3">
        <item x="1"/>
        <item x="0"/>
        <item t="default"/>
      </items>
    </pivotField>
    <pivotField showAll="0"/>
    <pivotField showAll="0"/>
    <pivotField numFmtId="164" showAll="0"/>
    <pivotField dataField="1" numFmtId="164" showAll="0"/>
    <pivotField showAll="0">
      <items count="13">
        <item x="2"/>
        <item x="3"/>
        <item x="1"/>
        <item x="4"/>
        <item x="0"/>
        <item x="5"/>
        <item x="6"/>
        <item h="1" x="7"/>
        <item h="1" x="8"/>
        <item h="1" x="9"/>
        <item h="1" x="10"/>
        <item h="1" x="11"/>
        <item t="default"/>
      </items>
    </pivotField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uma de Total import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7E3234-FB22-4E56-98D0-E88C4DE34802}" name="TablaDinámica29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7" firstHeaderRow="1" firstDataRow="2" firstDataCol="1"/>
  <pivotFields count="7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showAll="0">
      <items count="3">
        <item x="1"/>
        <item x="0"/>
        <item t="default"/>
      </items>
    </pivotField>
    <pivotField showAll="0"/>
    <pivotField showAll="0"/>
    <pivotField numFmtId="164" showAll="0"/>
    <pivotField dataField="1" numFmtId="164" showAll="0"/>
    <pivotField showAll="0"/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Total import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73E569-857E-4A06-9539-E725C233F3FD}" name="TablaDinámica30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7" firstHeaderRow="1" firstDataRow="2" firstDataCol="1"/>
  <pivotFields count="7">
    <pivotField numFmtId="14" showAll="0"/>
    <pivotField axis="axisCol" showAll="0">
      <items count="3">
        <item x="1"/>
        <item x="0"/>
        <item t="default"/>
      </items>
    </pivotField>
    <pivotField showAll="0"/>
    <pivotField showAll="0"/>
    <pivotField numFmtId="164" showAll="0"/>
    <pivotField dataField="1" numFmtId="164" showAll="0"/>
    <pivotField axis="axisRow" showAll="0">
      <items count="13">
        <item x="2"/>
        <item x="3"/>
        <item x="1"/>
        <item x="4"/>
        <item x="0"/>
        <item x="5"/>
        <item x="6"/>
        <item x="7"/>
        <item x="8"/>
        <item x="9"/>
        <item x="10"/>
        <item x="11"/>
        <item t="default"/>
      </items>
    </pivotField>
  </pivotFields>
  <rowFields count="1">
    <field x="6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Total importe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197980-A45E-4FC5-9C9E-B9385847C841}" name="TablaDinámica4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4">
  <location ref="A3:D17" firstHeaderRow="1" firstDataRow="2" firstDataCol="1"/>
  <pivotFields count="8">
    <pivotField axis="axisRow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7"/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Total importe" fld="5" baseField="0" baseItem="0" numFmtId="164"/>
  </dataFields>
  <formats count="1">
    <format dxfId="12">
      <pivotArea outline="0" collapsedLevelsAreSubtotals="1" fieldPosition="0"/>
    </format>
  </formats>
  <chartFormats count="2"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2829EBD8-D31A-4113-BB9D-D07144F232B1}" sourceName="Mes">
  <pivotTables>
    <pivotTable tabId="16" name="TablaDinámica4"/>
    <pivotTable tabId="16" name="TablaDinámica5"/>
    <pivotTable tabId="17" name="TablaDinámica6"/>
    <pivotTable tabId="17" name="TablaDinámica7"/>
    <pivotTable tabId="16" name="TablaDinámica10"/>
  </pivotTables>
  <data>
    <tabular pivotCacheId="2061248925">
      <items count="12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1A92841F-D89F-47E4-ABB9-1B67CE56A291}" sourceName="Mes">
  <pivotTables>
    <pivotTable tabId="22" name="TablaDinámica20"/>
    <pivotTable tabId="22" name="TablaDinámica19"/>
    <pivotTable tabId="23" name="TablaDinámica21"/>
    <pivotTable tabId="25" name="TablaDinámica23"/>
    <pivotTable tabId="28" name="TablaDinámica27"/>
  </pivotTables>
  <data>
    <tabular pivotCacheId="941424770">
      <items count="12">
        <i x="2" s="1"/>
        <i x="3" s="1"/>
        <i x="1" s="1"/>
        <i x="4" s="1"/>
        <i x="0" s="1"/>
        <i x="5" s="1"/>
        <i x="6" s="1"/>
        <i x="7"/>
        <i x="8"/>
        <i x="9"/>
        <i x="10"/>
        <i x="1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1" xr10:uid="{756CFA14-446A-4C2D-8602-2C7529BD5D00}" cache="SegmentaciónDeDatos_Mes1" caption="Mes" columnCount="12" style="SlicerStyleDark6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" xr10:uid="{7D64698D-A5D6-4B82-B841-91B1B228CBC9}" cache="SegmentaciónDeDatos_Mes" caption="Mes" columnCount="12" style="SlicerStyleDark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84961F-1501-4E70-8891-26C6F7D61354}" name="Tabla2" displayName="Tabla2" ref="A1:G407" totalsRowShown="0" headerRowDxfId="10">
  <autoFilter ref="A1:G407" xr:uid="{4E8FF406-7F84-40F8-9671-135A4F03204F}"/>
  <tableColumns count="7">
    <tableColumn id="1" xr3:uid="{971CC671-69D1-45F8-9857-AE245A08DB13}" name="Fecha" dataDxfId="9"/>
    <tableColumn id="2" xr3:uid="{D7E96681-D22B-4A77-B03C-D212701557CA}" name="Tipo" dataDxfId="8"/>
    <tableColumn id="3" xr3:uid="{591D10EA-05B2-4D33-9741-2DA6C644C829}" name="Cliente / Tipo"/>
    <tableColumn id="4" xr3:uid="{6A6BDFA4-AA53-4C49-8AFB-AB4B32E07EC1}" name="Estado"/>
    <tableColumn id="5" xr3:uid="{4F07A61A-0270-42FA-863D-D73050D27EB5}" name="Total base" dataDxfId="7" dataCellStyle="Moneda"/>
    <tableColumn id="6" xr3:uid="{F4123D9F-1830-4735-887C-21AD9644DDD8}" name="Total importe" dataDxfId="6" dataCellStyle="Moneda"/>
    <tableColumn id="7" xr3:uid="{0C266155-2A6C-408D-9023-2B8C491EA9DA}" name="Mes" dataDxfId="5">
      <calculatedColumnFormula>TEXT(Tabla2[[#This Row],[Fecha]],"mmmm")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E7013-D7BD-4715-8CD5-A20978E59362}" name="Tabla1" displayName="Tabla1" ref="A1:G407" totalsRowShown="0" headerRowDxfId="4">
  <autoFilter ref="A1:G407" xr:uid="{6B546D32-D98D-4FBC-B176-2D3A4D910470}"/>
  <tableColumns count="7">
    <tableColumn id="1" xr3:uid="{61715CF0-6ECB-4958-907F-4A6CFC09C98A}" name="Fecha" dataDxfId="3"/>
    <tableColumn id="2" xr3:uid="{38816FC9-FC5C-4508-860A-EDBD384F13D6}" name="Tipo" dataDxfId="2"/>
    <tableColumn id="3" xr3:uid="{3446A448-DF2A-45C8-BCB0-4B59D4ABE336}" name="Cliente / Tipo"/>
    <tableColumn id="4" xr3:uid="{16CD1418-3046-45BF-AC0E-36242977560D}" name="Estado"/>
    <tableColumn id="5" xr3:uid="{925E2949-8EF3-475D-9C6B-5E6E6F966BB7}" name="Total base" dataDxfId="1"/>
    <tableColumn id="6" xr3:uid="{953D3000-99EE-4D7B-81C7-37BEBDE2E150}" name="Total importe"/>
    <tableColumn id="7" xr3:uid="{6CC85A8C-EB3C-48FF-9C0F-D738D5D690C1}" name="Mes" dataDxfId="0">
      <calculatedColumnFormula>TEXT(A2,"mmmmmmmmmmmmmm")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3.xml"/><Relationship Id="rId1" Type="http://schemas.openxmlformats.org/officeDocument/2006/relationships/pivotTable" Target="../pivotTables/pivot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725B-7941-4684-8993-9ABBC2C5A09B}">
  <sheetPr codeName="Hoja1"/>
  <dimension ref="A1:B7"/>
  <sheetViews>
    <sheetView workbookViewId="0">
      <selection activeCell="B5" sqref="B5"/>
    </sheetView>
  </sheetViews>
  <sheetFormatPr baseColWidth="10" defaultRowHeight="15" x14ac:dyDescent="0.25"/>
  <cols>
    <col min="1" max="1" width="20.28515625" bestFit="1" customWidth="1"/>
    <col min="2" max="2" width="21.28515625" bestFit="1" customWidth="1"/>
  </cols>
  <sheetData>
    <row r="1" spans="1:2" x14ac:dyDescent="0.25">
      <c r="A1" s="1" t="s">
        <v>74</v>
      </c>
      <c r="B1" t="s">
        <v>75</v>
      </c>
    </row>
    <row r="3" spans="1:2" x14ac:dyDescent="0.25">
      <c r="A3" s="1" t="s">
        <v>68</v>
      </c>
      <c r="B3" t="s">
        <v>69</v>
      </c>
    </row>
    <row r="4" spans="1:2" x14ac:dyDescent="0.25">
      <c r="A4" s="2" t="s">
        <v>5</v>
      </c>
      <c r="B4">
        <v>35756.959999999985</v>
      </c>
    </row>
    <row r="5" spans="1:2" x14ac:dyDescent="0.25">
      <c r="A5" s="2" t="s">
        <v>6</v>
      </c>
      <c r="B5">
        <v>40724.200000000012</v>
      </c>
    </row>
    <row r="6" spans="1:2" x14ac:dyDescent="0.25">
      <c r="A6" s="2" t="s">
        <v>7</v>
      </c>
      <c r="B6">
        <v>68901.279999999984</v>
      </c>
    </row>
    <row r="7" spans="1:2" x14ac:dyDescent="0.25">
      <c r="A7" s="2" t="s">
        <v>67</v>
      </c>
      <c r="B7">
        <v>145382.44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1560-EE80-4B53-9B83-14D831CDD3EA}">
  <sheetPr codeName="Hoja3">
    <tabColor theme="0" tint="-0.249977111117893"/>
  </sheetPr>
  <dimension ref="A2:J24"/>
  <sheetViews>
    <sheetView workbookViewId="0">
      <selection activeCell="J6" sqref="J6"/>
    </sheetView>
  </sheetViews>
  <sheetFormatPr baseColWidth="10" defaultRowHeight="15" x14ac:dyDescent="0.25"/>
  <cols>
    <col min="1" max="1" width="21.28515625" bestFit="1" customWidth="1"/>
    <col min="2" max="2" width="9.85546875" bestFit="1" customWidth="1"/>
    <col min="3" max="3" width="10.42578125" bestFit="1" customWidth="1"/>
    <col min="4" max="4" width="12.5703125" bestFit="1" customWidth="1"/>
    <col min="9" max="9" width="20.28515625" bestFit="1" customWidth="1"/>
    <col min="10" max="10" width="21.28515625" bestFit="1" customWidth="1"/>
  </cols>
  <sheetData>
    <row r="2" spans="1:10" x14ac:dyDescent="0.25">
      <c r="I2" s="1" t="s">
        <v>74</v>
      </c>
      <c r="J2" t="s">
        <v>75</v>
      </c>
    </row>
    <row r="3" spans="1:10" x14ac:dyDescent="0.25">
      <c r="A3" s="1" t="s">
        <v>69</v>
      </c>
      <c r="B3" s="1" t="s">
        <v>79</v>
      </c>
    </row>
    <row r="4" spans="1:10" x14ac:dyDescent="0.25">
      <c r="A4" s="1" t="s">
        <v>68</v>
      </c>
      <c r="B4" t="s">
        <v>76</v>
      </c>
      <c r="C4" t="s">
        <v>75</v>
      </c>
      <c r="D4" t="s">
        <v>67</v>
      </c>
      <c r="I4" s="1" t="s">
        <v>68</v>
      </c>
      <c r="J4" t="s">
        <v>69</v>
      </c>
    </row>
    <row r="5" spans="1:10" x14ac:dyDescent="0.25">
      <c r="A5" s="2" t="s">
        <v>70</v>
      </c>
      <c r="B5" s="3">
        <v>8164.1</v>
      </c>
      <c r="C5" s="3">
        <v>26144.079999999998</v>
      </c>
      <c r="D5" s="3">
        <v>34308.18</v>
      </c>
      <c r="I5" s="2" t="s">
        <v>5</v>
      </c>
      <c r="J5" s="3">
        <v>35756.959999999985</v>
      </c>
    </row>
    <row r="6" spans="1:10" x14ac:dyDescent="0.25">
      <c r="A6" s="2" t="s">
        <v>71</v>
      </c>
      <c r="B6" s="3">
        <v>8057.1</v>
      </c>
      <c r="C6" s="3">
        <v>17324.370000000003</v>
      </c>
      <c r="D6" s="3">
        <v>25381.47</v>
      </c>
      <c r="I6" s="2" t="s">
        <v>6</v>
      </c>
      <c r="J6" s="3">
        <v>40724.200000000012</v>
      </c>
    </row>
    <row r="7" spans="1:10" x14ac:dyDescent="0.25">
      <c r="A7" s="2" t="s">
        <v>72</v>
      </c>
      <c r="B7" s="3">
        <v>11256.4</v>
      </c>
      <c r="C7" s="3">
        <v>11024.21</v>
      </c>
      <c r="D7" s="3">
        <v>22280.61</v>
      </c>
      <c r="I7" s="2" t="s">
        <v>7</v>
      </c>
      <c r="J7" s="3">
        <v>68901.579999999987</v>
      </c>
    </row>
    <row r="8" spans="1:10" x14ac:dyDescent="0.25">
      <c r="A8" s="2" t="s">
        <v>73</v>
      </c>
      <c r="B8" s="3">
        <v>11481.1</v>
      </c>
      <c r="C8" s="3">
        <v>11590.24</v>
      </c>
      <c r="D8" s="3">
        <v>23071.34</v>
      </c>
      <c r="I8" s="2" t="s">
        <v>67</v>
      </c>
      <c r="J8" s="3">
        <v>145382.74</v>
      </c>
    </row>
    <row r="9" spans="1:10" x14ac:dyDescent="0.25">
      <c r="A9" s="2" t="s">
        <v>80</v>
      </c>
      <c r="B9" s="3">
        <v>8709.7999999999993</v>
      </c>
      <c r="C9" s="3">
        <v>6608.3200000000015</v>
      </c>
      <c r="D9" s="3">
        <v>15318.12</v>
      </c>
    </row>
    <row r="10" spans="1:10" x14ac:dyDescent="0.25">
      <c r="A10" s="2" t="s">
        <v>81</v>
      </c>
      <c r="B10" s="3">
        <v>10849.8</v>
      </c>
      <c r="C10" s="3">
        <v>8170.5200000000023</v>
      </c>
      <c r="D10" s="3">
        <v>19020.32</v>
      </c>
    </row>
    <row r="11" spans="1:10" x14ac:dyDescent="0.25">
      <c r="A11" s="2" t="s">
        <v>82</v>
      </c>
      <c r="B11" s="3">
        <v>8335.2999999999993</v>
      </c>
      <c r="C11" s="3">
        <v>13216.639999999998</v>
      </c>
      <c r="D11" s="3">
        <v>21551.939999999995</v>
      </c>
    </row>
    <row r="12" spans="1:10" x14ac:dyDescent="0.25">
      <c r="A12" s="2" t="s">
        <v>83</v>
      </c>
      <c r="B12" s="3">
        <v>12604.6</v>
      </c>
      <c r="C12" s="3">
        <v>6672.5199999999995</v>
      </c>
      <c r="D12" s="3">
        <v>19277.12</v>
      </c>
    </row>
    <row r="13" spans="1:10" x14ac:dyDescent="0.25">
      <c r="A13" s="2" t="s">
        <v>84</v>
      </c>
      <c r="B13" s="3">
        <v>8624.2000000000007</v>
      </c>
      <c r="C13" s="3">
        <v>15553.52</v>
      </c>
      <c r="D13" s="3">
        <v>24177.72</v>
      </c>
    </row>
    <row r="14" spans="1:10" x14ac:dyDescent="0.25">
      <c r="A14" s="2" t="s">
        <v>85</v>
      </c>
      <c r="B14" s="3">
        <v>8624.2000000000007</v>
      </c>
      <c r="C14" s="3">
        <v>10879.759999999998</v>
      </c>
      <c r="D14" s="3">
        <v>19503.96</v>
      </c>
    </row>
    <row r="15" spans="1:10" x14ac:dyDescent="0.25">
      <c r="A15" s="2" t="s">
        <v>86</v>
      </c>
      <c r="B15" s="3">
        <v>8624.2000000000007</v>
      </c>
      <c r="C15" s="3">
        <v>7079.1200000000008</v>
      </c>
      <c r="D15" s="3">
        <v>15703.320000000002</v>
      </c>
    </row>
    <row r="16" spans="1:10" x14ac:dyDescent="0.25">
      <c r="A16" s="2" t="s">
        <v>87</v>
      </c>
      <c r="B16" s="3">
        <v>8624.2000000000007</v>
      </c>
      <c r="C16" s="3">
        <v>11119.439999999999</v>
      </c>
      <c r="D16" s="3">
        <v>19743.64</v>
      </c>
    </row>
    <row r="17" spans="1:4" x14ac:dyDescent="0.25">
      <c r="A17" s="2" t="s">
        <v>67</v>
      </c>
      <c r="B17" s="3">
        <v>113955</v>
      </c>
      <c r="C17" s="3">
        <v>145382.74000000002</v>
      </c>
      <c r="D17" s="3">
        <v>259337.74</v>
      </c>
    </row>
    <row r="21" spans="1:4" x14ac:dyDescent="0.25">
      <c r="A21" s="1" t="s">
        <v>74</v>
      </c>
      <c r="B21" t="s">
        <v>75</v>
      </c>
    </row>
    <row r="23" spans="1:4" x14ac:dyDescent="0.25">
      <c r="A23" t="s">
        <v>69</v>
      </c>
    </row>
    <row r="24" spans="1:4" x14ac:dyDescent="0.25">
      <c r="A24" s="3">
        <v>145382.73999999985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8BE8-DC47-4564-AFB8-85856C2766CC}">
  <sheetPr codeName="Hoja5">
    <tabColor theme="0" tint="-0.249977111117893"/>
  </sheetPr>
  <dimension ref="A1:E74"/>
  <sheetViews>
    <sheetView workbookViewId="0">
      <selection activeCell="B27" sqref="B27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1" spans="1:2" x14ac:dyDescent="0.25">
      <c r="A1" s="1" t="s">
        <v>74</v>
      </c>
      <c r="B1" t="s">
        <v>76</v>
      </c>
    </row>
    <row r="3" spans="1:2" x14ac:dyDescent="0.25">
      <c r="A3" s="1" t="s">
        <v>68</v>
      </c>
      <c r="B3" t="s">
        <v>69</v>
      </c>
    </row>
    <row r="4" spans="1:2" x14ac:dyDescent="0.25">
      <c r="A4" s="2" t="s">
        <v>9</v>
      </c>
      <c r="B4" s="3">
        <v>17066.5</v>
      </c>
    </row>
    <row r="5" spans="1:2" x14ac:dyDescent="0.25">
      <c r="A5" s="2" t="s">
        <v>12</v>
      </c>
      <c r="B5" s="3">
        <v>66875</v>
      </c>
    </row>
    <row r="6" spans="1:2" x14ac:dyDescent="0.25">
      <c r="A6" s="2" t="s">
        <v>13</v>
      </c>
      <c r="B6" s="3">
        <v>1786.8999999999999</v>
      </c>
    </row>
    <row r="7" spans="1:2" x14ac:dyDescent="0.25">
      <c r="A7" s="2" t="s">
        <v>15</v>
      </c>
      <c r="B7" s="3">
        <v>14338</v>
      </c>
    </row>
    <row r="8" spans="1:2" x14ac:dyDescent="0.25">
      <c r="A8" s="2" t="s">
        <v>14</v>
      </c>
      <c r="B8" s="3">
        <v>11663</v>
      </c>
    </row>
    <row r="9" spans="1:2" x14ac:dyDescent="0.25">
      <c r="A9" s="2" t="s">
        <v>10</v>
      </c>
      <c r="B9" s="3">
        <v>2225.6000000000004</v>
      </c>
    </row>
    <row r="10" spans="1:2" x14ac:dyDescent="0.25">
      <c r="A10" s="2" t="s">
        <v>67</v>
      </c>
      <c r="B10" s="3">
        <v>113955</v>
      </c>
    </row>
    <row r="20" spans="1:5" x14ac:dyDescent="0.25">
      <c r="A20" s="1" t="s">
        <v>74</v>
      </c>
      <c r="B20" t="s">
        <v>75</v>
      </c>
    </row>
    <row r="22" spans="1:5" x14ac:dyDescent="0.25">
      <c r="A22" s="1" t="s">
        <v>68</v>
      </c>
      <c r="B22" t="s">
        <v>69</v>
      </c>
      <c r="D22" t="s">
        <v>1</v>
      </c>
      <c r="E22" t="s">
        <v>11</v>
      </c>
    </row>
    <row r="23" spans="1:5" x14ac:dyDescent="0.25">
      <c r="A23" s="2" t="s">
        <v>17</v>
      </c>
      <c r="B23" s="27">
        <v>8152.3300000000008</v>
      </c>
      <c r="D23" t="str">
        <f>A23</f>
        <v>Cliente 2</v>
      </c>
      <c r="E23" s="8">
        <f>B23</f>
        <v>8152.3300000000008</v>
      </c>
    </row>
    <row r="24" spans="1:5" x14ac:dyDescent="0.25">
      <c r="A24" s="2" t="s">
        <v>18</v>
      </c>
      <c r="B24" s="27">
        <v>7804.58</v>
      </c>
      <c r="D24" t="str">
        <f t="shared" ref="D24:D27" si="0">A24</f>
        <v>Cliente 3</v>
      </c>
      <c r="E24" s="8">
        <f t="shared" ref="E24:E27" si="1">B24</f>
        <v>7804.58</v>
      </c>
    </row>
    <row r="25" spans="1:5" x14ac:dyDescent="0.25">
      <c r="A25" s="2" t="s">
        <v>22</v>
      </c>
      <c r="B25" s="27">
        <v>7490</v>
      </c>
      <c r="D25" t="str">
        <f t="shared" si="0"/>
        <v>Cliente 7</v>
      </c>
      <c r="E25" s="8">
        <f t="shared" si="1"/>
        <v>7490</v>
      </c>
    </row>
    <row r="26" spans="1:5" x14ac:dyDescent="0.25">
      <c r="A26" s="2" t="s">
        <v>27</v>
      </c>
      <c r="B26" s="27">
        <v>6868.3300000000008</v>
      </c>
      <c r="D26" t="str">
        <f t="shared" si="0"/>
        <v>Cliente 12</v>
      </c>
      <c r="E26" s="8">
        <f t="shared" si="1"/>
        <v>6868.3300000000008</v>
      </c>
    </row>
    <row r="27" spans="1:5" x14ac:dyDescent="0.25">
      <c r="A27" s="2" t="s">
        <v>23</v>
      </c>
      <c r="B27" s="27">
        <v>6868.33</v>
      </c>
      <c r="D27" t="str">
        <f t="shared" si="0"/>
        <v>Cliente 8</v>
      </c>
      <c r="E27" s="8">
        <f t="shared" si="1"/>
        <v>6868.33</v>
      </c>
    </row>
    <row r="28" spans="1:5" x14ac:dyDescent="0.25">
      <c r="A28" s="2" t="s">
        <v>25</v>
      </c>
      <c r="B28" s="27">
        <v>6790.22</v>
      </c>
    </row>
    <row r="29" spans="1:5" x14ac:dyDescent="0.25">
      <c r="A29" s="2" t="s">
        <v>26</v>
      </c>
      <c r="B29" s="27">
        <v>6700.34</v>
      </c>
    </row>
    <row r="30" spans="1:5" x14ac:dyDescent="0.25">
      <c r="A30" s="2" t="s">
        <v>21</v>
      </c>
      <c r="B30" s="27">
        <v>6451.0300000000016</v>
      </c>
    </row>
    <row r="31" spans="1:5" x14ac:dyDescent="0.25">
      <c r="A31" s="2" t="s">
        <v>19</v>
      </c>
      <c r="B31" s="27">
        <v>6382.5500000000011</v>
      </c>
    </row>
    <row r="32" spans="1:5" x14ac:dyDescent="0.25">
      <c r="A32" s="2" t="s">
        <v>31</v>
      </c>
      <c r="B32" s="27">
        <v>5954.55</v>
      </c>
    </row>
    <row r="33" spans="1:2" x14ac:dyDescent="0.25">
      <c r="A33" s="2" t="s">
        <v>30</v>
      </c>
      <c r="B33" s="27">
        <v>5830.4300000000012</v>
      </c>
    </row>
    <row r="34" spans="1:2" x14ac:dyDescent="0.25">
      <c r="A34" s="2" t="s">
        <v>35</v>
      </c>
      <c r="B34" s="27">
        <v>5551.16</v>
      </c>
    </row>
    <row r="35" spans="1:2" x14ac:dyDescent="0.25">
      <c r="A35" s="2" t="s">
        <v>28</v>
      </c>
      <c r="B35" s="27">
        <v>5397.08</v>
      </c>
    </row>
    <row r="36" spans="1:2" x14ac:dyDescent="0.25">
      <c r="A36" s="2" t="s">
        <v>36</v>
      </c>
      <c r="B36" s="27">
        <v>4447.9900000000007</v>
      </c>
    </row>
    <row r="37" spans="1:2" x14ac:dyDescent="0.25">
      <c r="A37" s="2" t="s">
        <v>32</v>
      </c>
      <c r="B37" s="27">
        <v>4174.0700000000006</v>
      </c>
    </row>
    <row r="38" spans="1:2" x14ac:dyDescent="0.25">
      <c r="A38" s="2" t="s">
        <v>34</v>
      </c>
      <c r="B38" s="27">
        <v>3981.4700000000003</v>
      </c>
    </row>
    <row r="39" spans="1:2" x14ac:dyDescent="0.25">
      <c r="A39" s="2" t="s">
        <v>16</v>
      </c>
      <c r="B39" s="27">
        <v>3696.55</v>
      </c>
    </row>
    <row r="40" spans="1:2" x14ac:dyDescent="0.25">
      <c r="A40" s="2" t="s">
        <v>20</v>
      </c>
      <c r="B40" s="27">
        <v>3680.7999999999997</v>
      </c>
    </row>
    <row r="41" spans="1:2" x14ac:dyDescent="0.25">
      <c r="A41" s="2" t="s">
        <v>29</v>
      </c>
      <c r="B41" s="27">
        <v>3386.55</v>
      </c>
    </row>
    <row r="42" spans="1:2" x14ac:dyDescent="0.25">
      <c r="A42" s="2" t="s">
        <v>24</v>
      </c>
      <c r="B42" s="27">
        <v>3017.4000000000005</v>
      </c>
    </row>
    <row r="43" spans="1:2" x14ac:dyDescent="0.25">
      <c r="A43" s="2" t="s">
        <v>39</v>
      </c>
      <c r="B43" s="27">
        <v>2634.34</v>
      </c>
    </row>
    <row r="44" spans="1:2" x14ac:dyDescent="0.25">
      <c r="A44" s="2" t="s">
        <v>37</v>
      </c>
      <c r="B44" s="27">
        <v>2439.6</v>
      </c>
    </row>
    <row r="45" spans="1:2" x14ac:dyDescent="0.25">
      <c r="A45" s="2" t="s">
        <v>44</v>
      </c>
      <c r="B45" s="27">
        <v>2438.5300000000002</v>
      </c>
    </row>
    <row r="46" spans="1:2" x14ac:dyDescent="0.25">
      <c r="A46" s="2" t="s">
        <v>38</v>
      </c>
      <c r="B46" s="27">
        <v>2388.2400000000002</v>
      </c>
    </row>
    <row r="47" spans="1:2" x14ac:dyDescent="0.25">
      <c r="A47" s="2" t="s">
        <v>43</v>
      </c>
      <c r="B47" s="27">
        <v>2161.4</v>
      </c>
    </row>
    <row r="48" spans="1:2" x14ac:dyDescent="0.25">
      <c r="A48" s="2" t="s">
        <v>33</v>
      </c>
      <c r="B48" s="27">
        <v>2145.35</v>
      </c>
    </row>
    <row r="49" spans="1:2" x14ac:dyDescent="0.25">
      <c r="A49" s="2" t="s">
        <v>40</v>
      </c>
      <c r="B49" s="27">
        <v>2075.8000000000002</v>
      </c>
    </row>
    <row r="50" spans="1:2" x14ac:dyDescent="0.25">
      <c r="A50" s="2" t="s">
        <v>47</v>
      </c>
      <c r="B50" s="27">
        <v>1721.63</v>
      </c>
    </row>
    <row r="51" spans="1:2" x14ac:dyDescent="0.25">
      <c r="A51" s="2" t="s">
        <v>41</v>
      </c>
      <c r="B51" s="27">
        <v>1701.3000000000002</v>
      </c>
    </row>
    <row r="52" spans="1:2" x14ac:dyDescent="0.25">
      <c r="A52" s="2" t="s">
        <v>51</v>
      </c>
      <c r="B52" s="27">
        <v>1617.84</v>
      </c>
    </row>
    <row r="53" spans="1:2" x14ac:dyDescent="0.25">
      <c r="A53" s="2" t="s">
        <v>64</v>
      </c>
      <c r="B53" s="27">
        <v>1617.84</v>
      </c>
    </row>
    <row r="54" spans="1:2" x14ac:dyDescent="0.25">
      <c r="A54" s="2" t="s">
        <v>48</v>
      </c>
      <c r="B54" s="27">
        <v>1266.8800000000001</v>
      </c>
    </row>
    <row r="55" spans="1:2" x14ac:dyDescent="0.25">
      <c r="A55" s="2" t="s">
        <v>56</v>
      </c>
      <c r="B55" s="27">
        <v>1251.9000000000001</v>
      </c>
    </row>
    <row r="56" spans="1:2" x14ac:dyDescent="0.25">
      <c r="A56" s="2" t="s">
        <v>60</v>
      </c>
      <c r="B56" s="27">
        <v>1122.43</v>
      </c>
    </row>
    <row r="57" spans="1:2" x14ac:dyDescent="0.25">
      <c r="A57" s="2" t="s">
        <v>42</v>
      </c>
      <c r="B57" s="27">
        <v>1070</v>
      </c>
    </row>
    <row r="58" spans="1:2" x14ac:dyDescent="0.25">
      <c r="A58" s="2" t="s">
        <v>46</v>
      </c>
      <c r="B58" s="27">
        <v>1070</v>
      </c>
    </row>
    <row r="59" spans="1:2" x14ac:dyDescent="0.25">
      <c r="A59" s="2" t="s">
        <v>45</v>
      </c>
      <c r="B59" s="27">
        <v>679.45</v>
      </c>
    </row>
    <row r="60" spans="1:2" x14ac:dyDescent="0.25">
      <c r="A60" s="2" t="s">
        <v>59</v>
      </c>
      <c r="B60" s="27">
        <v>599.20000000000005</v>
      </c>
    </row>
    <row r="61" spans="1:2" x14ac:dyDescent="0.25">
      <c r="A61" s="2" t="s">
        <v>58</v>
      </c>
      <c r="B61" s="27">
        <v>470.8</v>
      </c>
    </row>
    <row r="62" spans="1:2" x14ac:dyDescent="0.25">
      <c r="A62" s="2" t="s">
        <v>65</v>
      </c>
      <c r="B62" s="27">
        <v>417.3</v>
      </c>
    </row>
    <row r="63" spans="1:2" x14ac:dyDescent="0.25">
      <c r="A63" s="2" t="s">
        <v>52</v>
      </c>
      <c r="B63" s="27">
        <v>417.3</v>
      </c>
    </row>
    <row r="64" spans="1:2" x14ac:dyDescent="0.25">
      <c r="A64" s="2" t="s">
        <v>55</v>
      </c>
      <c r="B64" s="27">
        <v>310.3</v>
      </c>
    </row>
    <row r="65" spans="1:2" x14ac:dyDescent="0.25">
      <c r="A65" s="2" t="s">
        <v>54</v>
      </c>
      <c r="B65" s="27">
        <v>288.89999999999998</v>
      </c>
    </row>
    <row r="66" spans="1:2" x14ac:dyDescent="0.25">
      <c r="A66" s="2" t="s">
        <v>49</v>
      </c>
      <c r="B66" s="27">
        <v>192.6</v>
      </c>
    </row>
    <row r="67" spans="1:2" x14ac:dyDescent="0.25">
      <c r="A67" s="2" t="s">
        <v>62</v>
      </c>
      <c r="B67" s="27">
        <v>192.6</v>
      </c>
    </row>
    <row r="68" spans="1:2" x14ac:dyDescent="0.25">
      <c r="A68" s="2" t="s">
        <v>61</v>
      </c>
      <c r="B68" s="27">
        <v>144.44999999999999</v>
      </c>
    </row>
    <row r="69" spans="1:2" x14ac:dyDescent="0.25">
      <c r="A69" s="2" t="s">
        <v>53</v>
      </c>
      <c r="B69" s="27">
        <v>96.3</v>
      </c>
    </row>
    <row r="70" spans="1:2" x14ac:dyDescent="0.25">
      <c r="A70" s="2" t="s">
        <v>66</v>
      </c>
      <c r="B70" s="27">
        <v>96.3</v>
      </c>
    </row>
    <row r="71" spans="1:2" x14ac:dyDescent="0.25">
      <c r="A71" s="2" t="s">
        <v>57</v>
      </c>
      <c r="B71" s="27">
        <v>64.2</v>
      </c>
    </row>
    <row r="72" spans="1:2" x14ac:dyDescent="0.25">
      <c r="A72" s="2" t="s">
        <v>50</v>
      </c>
      <c r="B72" s="27">
        <v>32.1</v>
      </c>
    </row>
    <row r="73" spans="1:2" x14ac:dyDescent="0.25">
      <c r="A73" s="2" t="s">
        <v>63</v>
      </c>
      <c r="B73" s="27">
        <v>32.1</v>
      </c>
    </row>
    <row r="74" spans="1:2" x14ac:dyDescent="0.25">
      <c r="A74" s="2" t="s">
        <v>67</v>
      </c>
      <c r="B74" s="27">
        <v>145382.74000000002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theme="0" tint="-0.249977111117893"/>
  </sheetPr>
  <dimension ref="A1:G1048498"/>
  <sheetViews>
    <sheetView zoomScale="140" zoomScaleNormal="140" workbookViewId="0">
      <selection activeCell="E6" sqref="E6"/>
    </sheetView>
  </sheetViews>
  <sheetFormatPr baseColWidth="10" defaultColWidth="8.7109375" defaultRowHeight="15" x14ac:dyDescent="0.25"/>
  <cols>
    <col min="1" max="1" width="13.140625" customWidth="1"/>
    <col min="2" max="2" width="11" customWidth="1"/>
    <col min="3" max="3" width="22" customWidth="1"/>
    <col min="4" max="4" width="20.28515625" bestFit="1" customWidth="1"/>
    <col min="5" max="5" width="12.42578125" style="10" customWidth="1"/>
    <col min="6" max="6" width="15.42578125" style="10" customWidth="1"/>
  </cols>
  <sheetData>
    <row r="1" spans="1:7" x14ac:dyDescent="0.25">
      <c r="A1" s="7" t="s">
        <v>0</v>
      </c>
      <c r="B1" s="7" t="s">
        <v>74</v>
      </c>
      <c r="C1" s="7" t="s">
        <v>78</v>
      </c>
      <c r="D1" s="7" t="s">
        <v>2</v>
      </c>
      <c r="E1" s="9" t="s">
        <v>3</v>
      </c>
      <c r="F1" s="9" t="s">
        <v>4</v>
      </c>
      <c r="G1" s="7" t="s">
        <v>8</v>
      </c>
    </row>
    <row r="2" spans="1:7" x14ac:dyDescent="0.25">
      <c r="A2" s="4">
        <v>45443</v>
      </c>
      <c r="B2" s="4" t="s">
        <v>75</v>
      </c>
      <c r="C2" t="s">
        <v>16</v>
      </c>
      <c r="D2" t="s">
        <v>5</v>
      </c>
      <c r="E2" s="10">
        <v>290</v>
      </c>
      <c r="F2" s="10">
        <v>310</v>
      </c>
      <c r="G2" s="5" t="str">
        <f>TEXT(Tabla2[[#This Row],[Fecha]],"mmmm")</f>
        <v>mayo</v>
      </c>
    </row>
    <row r="3" spans="1:7" x14ac:dyDescent="0.25">
      <c r="A3" s="4">
        <v>45382</v>
      </c>
      <c r="B3" s="4" t="s">
        <v>75</v>
      </c>
      <c r="C3" t="s">
        <v>17</v>
      </c>
      <c r="D3" t="s">
        <v>6</v>
      </c>
      <c r="E3" s="10">
        <v>1170</v>
      </c>
      <c r="F3" s="10">
        <v>1251.9000000000001</v>
      </c>
      <c r="G3" s="5" t="str">
        <f>TEXT(Tabla2[[#This Row],[Fecha]],"mmmm")</f>
        <v>marzo</v>
      </c>
    </row>
    <row r="4" spans="1:7" x14ac:dyDescent="0.25">
      <c r="A4" s="4">
        <v>45322</v>
      </c>
      <c r="B4" s="4" t="s">
        <v>75</v>
      </c>
      <c r="C4" t="s">
        <v>18</v>
      </c>
      <c r="D4" t="s">
        <v>7</v>
      </c>
      <c r="E4" s="10">
        <v>60</v>
      </c>
      <c r="F4" s="10">
        <v>64.2</v>
      </c>
      <c r="G4" s="5" t="str">
        <f>TEXT(Tabla2[[#This Row],[Fecha]],"mmmm")</f>
        <v>enero</v>
      </c>
    </row>
    <row r="5" spans="1:7" x14ac:dyDescent="0.25">
      <c r="A5" s="4">
        <v>45322</v>
      </c>
      <c r="B5" s="4" t="s">
        <v>75</v>
      </c>
      <c r="C5" t="s">
        <v>19</v>
      </c>
      <c r="D5" t="s">
        <v>7</v>
      </c>
      <c r="E5" s="10">
        <v>440</v>
      </c>
      <c r="F5" s="10">
        <v>470.8</v>
      </c>
      <c r="G5" s="5" t="str">
        <f>TEXT(Tabla2[[#This Row],[Fecha]],"mmmm")</f>
        <v>enero</v>
      </c>
    </row>
    <row r="6" spans="1:7" x14ac:dyDescent="0.25">
      <c r="A6" s="4">
        <v>45322</v>
      </c>
      <c r="B6" s="4" t="s">
        <v>75</v>
      </c>
      <c r="C6" t="s">
        <v>20</v>
      </c>
      <c r="D6" t="s">
        <v>6</v>
      </c>
      <c r="E6" s="10">
        <v>560</v>
      </c>
      <c r="F6" s="10">
        <v>599.20000000000005</v>
      </c>
      <c r="G6" s="5" t="str">
        <f>TEXT(Tabla2[[#This Row],[Fecha]],"mmmm")</f>
        <v>enero</v>
      </c>
    </row>
    <row r="7" spans="1:7" x14ac:dyDescent="0.25">
      <c r="A7" s="4">
        <v>45322</v>
      </c>
      <c r="B7" s="4" t="s">
        <v>75</v>
      </c>
      <c r="C7" t="s">
        <v>21</v>
      </c>
      <c r="D7" t="s">
        <v>5</v>
      </c>
      <c r="E7" s="10">
        <v>1049</v>
      </c>
      <c r="F7" s="10">
        <v>1122.43</v>
      </c>
      <c r="G7" s="5" t="str">
        <f>TEXT(Tabla2[[#This Row],[Fecha]],"mmmm")</f>
        <v>enero</v>
      </c>
    </row>
    <row r="8" spans="1:7" x14ac:dyDescent="0.25">
      <c r="A8" s="4">
        <v>45321</v>
      </c>
      <c r="B8" s="4" t="s">
        <v>75</v>
      </c>
      <c r="C8" t="s">
        <v>22</v>
      </c>
      <c r="D8" t="s">
        <v>7</v>
      </c>
      <c r="E8" s="10">
        <v>135</v>
      </c>
      <c r="F8" s="10">
        <v>144.44999999999999</v>
      </c>
      <c r="G8" s="5" t="str">
        <f>TEXT(Tabla2[[#This Row],[Fecha]],"mmmm")</f>
        <v>enero</v>
      </c>
    </row>
    <row r="9" spans="1:7" x14ac:dyDescent="0.25">
      <c r="A9" s="4">
        <v>45317</v>
      </c>
      <c r="B9" s="4" t="s">
        <v>75</v>
      </c>
      <c r="C9" t="s">
        <v>23</v>
      </c>
      <c r="D9" t="s">
        <v>5</v>
      </c>
      <c r="E9" s="10">
        <v>180</v>
      </c>
      <c r="F9" s="10">
        <v>192.6</v>
      </c>
      <c r="G9" s="5" t="str">
        <f>TEXT(Tabla2[[#This Row],[Fecha]],"mmmm")</f>
        <v>enero</v>
      </c>
    </row>
    <row r="10" spans="1:7" x14ac:dyDescent="0.25">
      <c r="A10" s="4">
        <v>45316</v>
      </c>
      <c r="B10" s="4" t="s">
        <v>75</v>
      </c>
      <c r="C10" t="s">
        <v>24</v>
      </c>
      <c r="D10" t="s">
        <v>7</v>
      </c>
      <c r="E10" s="10">
        <v>30</v>
      </c>
      <c r="F10" s="10">
        <v>32.1</v>
      </c>
      <c r="G10" s="5" t="str">
        <f>TEXT(Tabla2[[#This Row],[Fecha]],"mmmm")</f>
        <v>enero</v>
      </c>
    </row>
    <row r="11" spans="1:7" x14ac:dyDescent="0.25">
      <c r="A11" s="4">
        <v>45316</v>
      </c>
      <c r="B11" s="4" t="s">
        <v>75</v>
      </c>
      <c r="C11" t="s">
        <v>25</v>
      </c>
      <c r="D11" t="s">
        <v>7</v>
      </c>
      <c r="E11" s="10">
        <v>1512</v>
      </c>
      <c r="F11" s="10">
        <v>1617.84</v>
      </c>
      <c r="G11" s="5" t="str">
        <f>TEXT(Tabla2[[#This Row],[Fecha]],"mmmm")</f>
        <v>enero</v>
      </c>
    </row>
    <row r="12" spans="1:7" x14ac:dyDescent="0.25">
      <c r="A12" s="4">
        <v>45316</v>
      </c>
      <c r="B12" s="4" t="s">
        <v>75</v>
      </c>
      <c r="C12" t="s">
        <v>26</v>
      </c>
      <c r="D12" t="s">
        <v>7</v>
      </c>
      <c r="E12" s="10">
        <v>390</v>
      </c>
      <c r="F12" s="10">
        <v>417.3</v>
      </c>
      <c r="G12" s="5" t="str">
        <f>TEXT(Tabla2[[#This Row],[Fecha]],"mmmm")</f>
        <v>enero</v>
      </c>
    </row>
    <row r="13" spans="1:7" x14ac:dyDescent="0.25">
      <c r="A13" s="4">
        <v>45316</v>
      </c>
      <c r="B13" s="4" t="s">
        <v>75</v>
      </c>
      <c r="C13" t="s">
        <v>27</v>
      </c>
      <c r="D13" t="s">
        <v>7</v>
      </c>
      <c r="E13" s="10">
        <v>90</v>
      </c>
      <c r="F13" s="10">
        <v>96.3</v>
      </c>
      <c r="G13" s="5" t="str">
        <f>TEXT(Tabla2[[#This Row],[Fecha]],"mmmm")</f>
        <v>enero</v>
      </c>
    </row>
    <row r="14" spans="1:7" x14ac:dyDescent="0.25">
      <c r="A14" s="4">
        <v>45315</v>
      </c>
      <c r="B14" s="4" t="s">
        <v>75</v>
      </c>
      <c r="C14" t="s">
        <v>28</v>
      </c>
      <c r="D14" t="s">
        <v>7</v>
      </c>
      <c r="E14" s="10">
        <v>270</v>
      </c>
      <c r="F14" s="10">
        <v>288.89999999999998</v>
      </c>
      <c r="G14" s="5" t="str">
        <f>TEXT(Tabla2[[#This Row],[Fecha]],"mmmm")</f>
        <v>enero</v>
      </c>
    </row>
    <row r="15" spans="1:7" x14ac:dyDescent="0.25">
      <c r="A15" s="4">
        <v>45321</v>
      </c>
      <c r="B15" s="4" t="s">
        <v>75</v>
      </c>
      <c r="C15" t="s">
        <v>29</v>
      </c>
      <c r="D15" t="s">
        <v>5</v>
      </c>
      <c r="E15" s="10">
        <v>290</v>
      </c>
      <c r="F15" s="10">
        <v>310.3</v>
      </c>
      <c r="G15" s="5" t="str">
        <f>TEXT(Tabla2[[#This Row],[Fecha]],"mmmm")</f>
        <v>enero</v>
      </c>
    </row>
    <row r="16" spans="1:7" x14ac:dyDescent="0.25">
      <c r="A16" s="4">
        <v>45321</v>
      </c>
      <c r="B16" s="4" t="s">
        <v>75</v>
      </c>
      <c r="C16" t="s">
        <v>30</v>
      </c>
      <c r="D16" t="s">
        <v>6</v>
      </c>
      <c r="E16" s="10">
        <v>1170</v>
      </c>
      <c r="F16" s="10">
        <v>1251.9000000000001</v>
      </c>
      <c r="G16" s="5" t="str">
        <f>TEXT(Tabla2[[#This Row],[Fecha]],"mmmm")</f>
        <v>enero</v>
      </c>
    </row>
    <row r="17" spans="1:7" x14ac:dyDescent="0.25">
      <c r="A17" s="4">
        <v>45321</v>
      </c>
      <c r="B17" s="4" t="s">
        <v>75</v>
      </c>
      <c r="C17" t="s">
        <v>31</v>
      </c>
      <c r="D17" t="s">
        <v>7</v>
      </c>
      <c r="E17" s="10">
        <v>60</v>
      </c>
      <c r="F17" s="10">
        <v>64.2</v>
      </c>
      <c r="G17" s="5" t="str">
        <f>TEXT(Tabla2[[#This Row],[Fecha]],"mmmm")</f>
        <v>enero</v>
      </c>
    </row>
    <row r="18" spans="1:7" x14ac:dyDescent="0.25">
      <c r="A18" s="4">
        <v>45321</v>
      </c>
      <c r="B18" s="4" t="s">
        <v>75</v>
      </c>
      <c r="C18" t="s">
        <v>32</v>
      </c>
      <c r="D18" t="s">
        <v>7</v>
      </c>
      <c r="E18" s="10">
        <v>440</v>
      </c>
      <c r="F18" s="10">
        <v>470.8</v>
      </c>
      <c r="G18" s="5" t="str">
        <f>TEXT(Tabla2[[#This Row],[Fecha]],"mmmm")</f>
        <v>enero</v>
      </c>
    </row>
    <row r="19" spans="1:7" x14ac:dyDescent="0.25">
      <c r="A19" s="4">
        <v>45321</v>
      </c>
      <c r="B19" s="4" t="s">
        <v>75</v>
      </c>
      <c r="C19" t="s">
        <v>33</v>
      </c>
      <c r="D19" t="s">
        <v>6</v>
      </c>
      <c r="E19" s="10">
        <v>560</v>
      </c>
      <c r="F19" s="10">
        <v>599.20000000000005</v>
      </c>
      <c r="G19" s="5" t="str">
        <f>TEXT(Tabla2[[#This Row],[Fecha]],"mmmm")</f>
        <v>enero</v>
      </c>
    </row>
    <row r="20" spans="1:7" x14ac:dyDescent="0.25">
      <c r="A20" s="4">
        <v>45321</v>
      </c>
      <c r="B20" s="4" t="s">
        <v>75</v>
      </c>
      <c r="C20" t="s">
        <v>34</v>
      </c>
      <c r="D20" t="s">
        <v>5</v>
      </c>
      <c r="E20" s="10">
        <v>1049</v>
      </c>
      <c r="F20" s="10">
        <v>1122.43</v>
      </c>
      <c r="G20" s="5" t="str">
        <f>TEXT(Tabla2[[#This Row],[Fecha]],"mmmm")</f>
        <v>enero</v>
      </c>
    </row>
    <row r="21" spans="1:7" x14ac:dyDescent="0.25">
      <c r="A21" s="4">
        <v>45321</v>
      </c>
      <c r="B21" s="4" t="s">
        <v>75</v>
      </c>
      <c r="C21" t="s">
        <v>35</v>
      </c>
      <c r="D21" t="s">
        <v>7</v>
      </c>
      <c r="E21" s="10">
        <v>135</v>
      </c>
      <c r="F21" s="10">
        <v>144.44999999999999</v>
      </c>
      <c r="G21" s="5" t="str">
        <f>TEXT(Tabla2[[#This Row],[Fecha]],"mmmm")</f>
        <v>enero</v>
      </c>
    </row>
    <row r="22" spans="1:7" x14ac:dyDescent="0.25">
      <c r="A22" s="4">
        <v>45317</v>
      </c>
      <c r="B22" s="4" t="s">
        <v>75</v>
      </c>
      <c r="C22" t="s">
        <v>36</v>
      </c>
      <c r="D22" t="s">
        <v>5</v>
      </c>
      <c r="E22" s="10">
        <v>180</v>
      </c>
      <c r="F22" s="10">
        <v>192.6</v>
      </c>
      <c r="G22" s="5" t="str">
        <f>TEXT(Tabla2[[#This Row],[Fecha]],"mmmm")</f>
        <v>enero</v>
      </c>
    </row>
    <row r="23" spans="1:7" x14ac:dyDescent="0.25">
      <c r="A23" s="4">
        <v>45316</v>
      </c>
      <c r="B23" s="4" t="s">
        <v>75</v>
      </c>
      <c r="C23" t="s">
        <v>37</v>
      </c>
      <c r="D23" t="s">
        <v>7</v>
      </c>
      <c r="E23" s="10">
        <v>30</v>
      </c>
      <c r="F23" s="10">
        <v>32.1</v>
      </c>
      <c r="G23" s="5" t="str">
        <f>TEXT(Tabla2[[#This Row],[Fecha]],"mmmm")</f>
        <v>enero</v>
      </c>
    </row>
    <row r="24" spans="1:7" x14ac:dyDescent="0.25">
      <c r="A24" s="4">
        <v>45316</v>
      </c>
      <c r="B24" s="4" t="s">
        <v>75</v>
      </c>
      <c r="C24" t="s">
        <v>38</v>
      </c>
      <c r="D24" t="s">
        <v>7</v>
      </c>
      <c r="E24" s="10">
        <v>1512</v>
      </c>
      <c r="F24" s="10">
        <v>1617.84</v>
      </c>
      <c r="G24" s="5" t="str">
        <f>TEXT(Tabla2[[#This Row],[Fecha]],"mmmm")</f>
        <v>enero</v>
      </c>
    </row>
    <row r="25" spans="1:7" x14ac:dyDescent="0.25">
      <c r="A25" s="4">
        <v>45316</v>
      </c>
      <c r="B25" s="4" t="s">
        <v>75</v>
      </c>
      <c r="C25" t="s">
        <v>39</v>
      </c>
      <c r="D25" t="s">
        <v>7</v>
      </c>
      <c r="E25" s="10">
        <v>390</v>
      </c>
      <c r="F25" s="10">
        <v>417.3</v>
      </c>
      <c r="G25" s="5" t="str">
        <f>TEXT(Tabla2[[#This Row],[Fecha]],"mmmm")</f>
        <v>enero</v>
      </c>
    </row>
    <row r="26" spans="1:7" x14ac:dyDescent="0.25">
      <c r="A26" s="4">
        <v>45316</v>
      </c>
      <c r="B26" s="4" t="s">
        <v>75</v>
      </c>
      <c r="C26" t="s">
        <v>40</v>
      </c>
      <c r="D26" t="s">
        <v>7</v>
      </c>
      <c r="E26" s="10">
        <v>90</v>
      </c>
      <c r="F26" s="10">
        <v>96.3</v>
      </c>
      <c r="G26" s="5" t="str">
        <f>TEXT(Tabla2[[#This Row],[Fecha]],"mmmm")</f>
        <v>enero</v>
      </c>
    </row>
    <row r="27" spans="1:7" x14ac:dyDescent="0.25">
      <c r="A27" s="4">
        <v>45315</v>
      </c>
      <c r="B27" s="4" t="s">
        <v>75</v>
      </c>
      <c r="C27" t="s">
        <v>41</v>
      </c>
      <c r="D27" t="s">
        <v>7</v>
      </c>
      <c r="E27" s="10">
        <v>270</v>
      </c>
      <c r="F27" s="10">
        <v>288.89999999999998</v>
      </c>
      <c r="G27" s="5" t="str">
        <f>TEXT(Tabla2[[#This Row],[Fecha]],"mmmm")</f>
        <v>enero</v>
      </c>
    </row>
    <row r="28" spans="1:7" x14ac:dyDescent="0.25">
      <c r="A28" s="4">
        <v>45322</v>
      </c>
      <c r="B28" s="4" t="s">
        <v>75</v>
      </c>
      <c r="C28" t="s">
        <v>42</v>
      </c>
      <c r="D28" t="s">
        <v>5</v>
      </c>
      <c r="E28" s="10">
        <v>290</v>
      </c>
      <c r="F28" s="10">
        <v>310.3</v>
      </c>
      <c r="G28" s="5" t="str">
        <f>TEXT(Tabla2[[#This Row],[Fecha]],"mmmm")</f>
        <v>enero</v>
      </c>
    </row>
    <row r="29" spans="1:7" x14ac:dyDescent="0.25">
      <c r="A29" s="4">
        <v>45322</v>
      </c>
      <c r="B29" s="4" t="s">
        <v>75</v>
      </c>
      <c r="C29" t="s">
        <v>43</v>
      </c>
      <c r="D29" t="s">
        <v>6</v>
      </c>
      <c r="E29" s="10">
        <v>1170</v>
      </c>
      <c r="F29" s="10">
        <v>1251.9000000000001</v>
      </c>
      <c r="G29" s="5" t="str">
        <f>TEXT(Tabla2[[#This Row],[Fecha]],"mmmm")</f>
        <v>enero</v>
      </c>
    </row>
    <row r="30" spans="1:7" x14ac:dyDescent="0.25">
      <c r="A30" s="4">
        <v>45322</v>
      </c>
      <c r="B30" s="4" t="s">
        <v>75</v>
      </c>
      <c r="C30" t="s">
        <v>44</v>
      </c>
      <c r="D30" t="s">
        <v>7</v>
      </c>
      <c r="E30" s="10">
        <v>60</v>
      </c>
      <c r="F30" s="10">
        <v>64.2</v>
      </c>
      <c r="G30" s="5" t="str">
        <f>TEXT(Tabla2[[#This Row],[Fecha]],"mmmm")</f>
        <v>enero</v>
      </c>
    </row>
    <row r="31" spans="1:7" x14ac:dyDescent="0.25">
      <c r="A31" s="4">
        <v>45322</v>
      </c>
      <c r="B31" s="4" t="s">
        <v>75</v>
      </c>
      <c r="C31" t="s">
        <v>45</v>
      </c>
      <c r="D31" t="s">
        <v>7</v>
      </c>
      <c r="E31" s="10">
        <v>440</v>
      </c>
      <c r="F31" s="10">
        <v>470.8</v>
      </c>
      <c r="G31" s="5" t="str">
        <f>TEXT(Tabla2[[#This Row],[Fecha]],"mmmm")</f>
        <v>enero</v>
      </c>
    </row>
    <row r="32" spans="1:7" x14ac:dyDescent="0.25">
      <c r="A32" s="4">
        <v>45322</v>
      </c>
      <c r="B32" s="4" t="s">
        <v>75</v>
      </c>
      <c r="C32" t="s">
        <v>46</v>
      </c>
      <c r="D32" t="s">
        <v>6</v>
      </c>
      <c r="E32" s="10">
        <v>560</v>
      </c>
      <c r="F32" s="10">
        <v>599.20000000000005</v>
      </c>
      <c r="G32" s="5" t="str">
        <f>TEXT(Tabla2[[#This Row],[Fecha]],"mmmm")</f>
        <v>enero</v>
      </c>
    </row>
    <row r="33" spans="1:7" x14ac:dyDescent="0.25">
      <c r="A33" s="4">
        <v>45322</v>
      </c>
      <c r="B33" s="4" t="s">
        <v>75</v>
      </c>
      <c r="C33" t="s">
        <v>47</v>
      </c>
      <c r="D33" t="s">
        <v>5</v>
      </c>
      <c r="E33" s="10">
        <v>1049</v>
      </c>
      <c r="F33" s="10">
        <v>1122.43</v>
      </c>
      <c r="G33" s="5" t="str">
        <f>TEXT(Tabla2[[#This Row],[Fecha]],"mmmm")</f>
        <v>enero</v>
      </c>
    </row>
    <row r="34" spans="1:7" x14ac:dyDescent="0.25">
      <c r="A34" s="4">
        <v>45321</v>
      </c>
      <c r="B34" s="4" t="s">
        <v>75</v>
      </c>
      <c r="C34" t="s">
        <v>48</v>
      </c>
      <c r="D34" t="s">
        <v>7</v>
      </c>
      <c r="E34" s="10">
        <v>135</v>
      </c>
      <c r="F34" s="10">
        <v>144.44999999999999</v>
      </c>
      <c r="G34" s="5" t="str">
        <f>TEXT(Tabla2[[#This Row],[Fecha]],"mmmm")</f>
        <v>enero</v>
      </c>
    </row>
    <row r="35" spans="1:7" x14ac:dyDescent="0.25">
      <c r="A35" s="4">
        <v>45317</v>
      </c>
      <c r="B35" s="4" t="s">
        <v>75</v>
      </c>
      <c r="C35" t="s">
        <v>49</v>
      </c>
      <c r="D35" t="s">
        <v>5</v>
      </c>
      <c r="E35" s="10">
        <v>180</v>
      </c>
      <c r="F35" s="10">
        <v>192.6</v>
      </c>
      <c r="G35" s="5" t="str">
        <f>TEXT(Tabla2[[#This Row],[Fecha]],"mmmm")</f>
        <v>enero</v>
      </c>
    </row>
    <row r="36" spans="1:7" x14ac:dyDescent="0.25">
      <c r="A36" s="4">
        <v>45316</v>
      </c>
      <c r="B36" s="4" t="s">
        <v>75</v>
      </c>
      <c r="C36" t="s">
        <v>50</v>
      </c>
      <c r="D36" t="s">
        <v>7</v>
      </c>
      <c r="E36" s="10">
        <v>30</v>
      </c>
      <c r="F36" s="10">
        <v>32.1</v>
      </c>
      <c r="G36" s="5" t="str">
        <f>TEXT(Tabla2[[#This Row],[Fecha]],"mmmm")</f>
        <v>enero</v>
      </c>
    </row>
    <row r="37" spans="1:7" x14ac:dyDescent="0.25">
      <c r="A37" s="4">
        <v>45316</v>
      </c>
      <c r="B37" s="4" t="s">
        <v>75</v>
      </c>
      <c r="C37" t="s">
        <v>51</v>
      </c>
      <c r="D37" t="s">
        <v>7</v>
      </c>
      <c r="E37" s="10">
        <v>1512</v>
      </c>
      <c r="F37" s="10">
        <v>1617.84</v>
      </c>
      <c r="G37" s="5" t="str">
        <f>TEXT(Tabla2[[#This Row],[Fecha]],"mmmm")</f>
        <v>enero</v>
      </c>
    </row>
    <row r="38" spans="1:7" x14ac:dyDescent="0.25">
      <c r="A38" s="4">
        <v>45316</v>
      </c>
      <c r="B38" s="4" t="s">
        <v>75</v>
      </c>
      <c r="C38" t="s">
        <v>52</v>
      </c>
      <c r="D38" t="s">
        <v>7</v>
      </c>
      <c r="E38" s="10">
        <v>390</v>
      </c>
      <c r="F38" s="10">
        <v>417.3</v>
      </c>
      <c r="G38" s="5" t="str">
        <f>TEXT(Tabla2[[#This Row],[Fecha]],"mmmm")</f>
        <v>enero</v>
      </c>
    </row>
    <row r="39" spans="1:7" x14ac:dyDescent="0.25">
      <c r="A39" s="4">
        <v>45316</v>
      </c>
      <c r="B39" s="4" t="s">
        <v>75</v>
      </c>
      <c r="C39" t="s">
        <v>53</v>
      </c>
      <c r="D39" t="s">
        <v>7</v>
      </c>
      <c r="E39" s="10">
        <v>90</v>
      </c>
      <c r="F39" s="10">
        <v>96.3</v>
      </c>
      <c r="G39" s="5" t="str">
        <f>TEXT(Tabla2[[#This Row],[Fecha]],"mmmm")</f>
        <v>enero</v>
      </c>
    </row>
    <row r="40" spans="1:7" x14ac:dyDescent="0.25">
      <c r="A40" s="4">
        <v>45315</v>
      </c>
      <c r="B40" s="4" t="s">
        <v>75</v>
      </c>
      <c r="C40" t="s">
        <v>54</v>
      </c>
      <c r="D40" t="s">
        <v>7</v>
      </c>
      <c r="E40" s="10">
        <v>270</v>
      </c>
      <c r="F40" s="10">
        <v>288.89999999999998</v>
      </c>
      <c r="G40" s="5" t="str">
        <f>TEXT(Tabla2[[#This Row],[Fecha]],"mmmm")</f>
        <v>enero</v>
      </c>
    </row>
    <row r="41" spans="1:7" x14ac:dyDescent="0.25">
      <c r="A41" s="4">
        <v>45321</v>
      </c>
      <c r="B41" s="4" t="s">
        <v>75</v>
      </c>
      <c r="C41" t="s">
        <v>55</v>
      </c>
      <c r="D41" t="s">
        <v>5</v>
      </c>
      <c r="E41" s="10">
        <v>290</v>
      </c>
      <c r="F41" s="10">
        <v>310.3</v>
      </c>
      <c r="G41" s="5" t="str">
        <f>TEXT(Tabla2[[#This Row],[Fecha]],"mmmm")</f>
        <v>enero</v>
      </c>
    </row>
    <row r="42" spans="1:7" x14ac:dyDescent="0.25">
      <c r="A42" s="4">
        <v>45321</v>
      </c>
      <c r="B42" s="4" t="s">
        <v>75</v>
      </c>
      <c r="C42" t="s">
        <v>56</v>
      </c>
      <c r="D42" t="s">
        <v>6</v>
      </c>
      <c r="E42" s="10">
        <v>1170</v>
      </c>
      <c r="F42" s="10">
        <v>1251.9000000000001</v>
      </c>
      <c r="G42" s="5" t="str">
        <f>TEXT(Tabla2[[#This Row],[Fecha]],"mmmm")</f>
        <v>enero</v>
      </c>
    </row>
    <row r="43" spans="1:7" x14ac:dyDescent="0.25">
      <c r="A43" s="4">
        <v>45321</v>
      </c>
      <c r="B43" s="4" t="s">
        <v>75</v>
      </c>
      <c r="C43" t="s">
        <v>57</v>
      </c>
      <c r="D43" t="s">
        <v>7</v>
      </c>
      <c r="E43" s="10">
        <v>60</v>
      </c>
      <c r="F43" s="10">
        <v>64.2</v>
      </c>
      <c r="G43" s="5" t="str">
        <f>TEXT(Tabla2[[#This Row],[Fecha]],"mmmm")</f>
        <v>enero</v>
      </c>
    </row>
    <row r="44" spans="1:7" x14ac:dyDescent="0.25">
      <c r="A44" s="4">
        <v>45321</v>
      </c>
      <c r="B44" s="4" t="s">
        <v>75</v>
      </c>
      <c r="C44" t="s">
        <v>58</v>
      </c>
      <c r="D44" t="s">
        <v>7</v>
      </c>
      <c r="E44" s="10">
        <v>440</v>
      </c>
      <c r="F44" s="10">
        <v>470.8</v>
      </c>
      <c r="G44" s="5" t="str">
        <f>TEXT(Tabla2[[#This Row],[Fecha]],"mmmm")</f>
        <v>enero</v>
      </c>
    </row>
    <row r="45" spans="1:7" x14ac:dyDescent="0.25">
      <c r="A45" s="4">
        <v>45321</v>
      </c>
      <c r="B45" s="4" t="s">
        <v>75</v>
      </c>
      <c r="C45" t="s">
        <v>59</v>
      </c>
      <c r="D45" t="s">
        <v>6</v>
      </c>
      <c r="E45" s="10">
        <v>560</v>
      </c>
      <c r="F45" s="10">
        <v>599.20000000000005</v>
      </c>
      <c r="G45" s="5" t="str">
        <f>TEXT(Tabla2[[#This Row],[Fecha]],"mmmm")</f>
        <v>enero</v>
      </c>
    </row>
    <row r="46" spans="1:7" x14ac:dyDescent="0.25">
      <c r="A46" s="4">
        <v>45321</v>
      </c>
      <c r="B46" s="4" t="s">
        <v>75</v>
      </c>
      <c r="C46" t="s">
        <v>60</v>
      </c>
      <c r="D46" t="s">
        <v>5</v>
      </c>
      <c r="E46" s="10">
        <v>1049</v>
      </c>
      <c r="F46" s="10">
        <v>1122.43</v>
      </c>
      <c r="G46" s="5" t="str">
        <f>TEXT(Tabla2[[#This Row],[Fecha]],"mmmm")</f>
        <v>enero</v>
      </c>
    </row>
    <row r="47" spans="1:7" x14ac:dyDescent="0.25">
      <c r="A47" s="4">
        <v>45321</v>
      </c>
      <c r="B47" s="4" t="s">
        <v>75</v>
      </c>
      <c r="C47" t="s">
        <v>61</v>
      </c>
      <c r="D47" t="s">
        <v>7</v>
      </c>
      <c r="E47" s="10">
        <v>135</v>
      </c>
      <c r="F47" s="10">
        <v>144.44999999999999</v>
      </c>
      <c r="G47" s="5" t="str">
        <f>TEXT(Tabla2[[#This Row],[Fecha]],"mmmm")</f>
        <v>enero</v>
      </c>
    </row>
    <row r="48" spans="1:7" x14ac:dyDescent="0.25">
      <c r="A48" s="4">
        <v>45317</v>
      </c>
      <c r="B48" s="4" t="s">
        <v>75</v>
      </c>
      <c r="C48" t="s">
        <v>62</v>
      </c>
      <c r="D48" t="s">
        <v>5</v>
      </c>
      <c r="E48" s="10">
        <v>180</v>
      </c>
      <c r="F48" s="10">
        <v>192.6</v>
      </c>
      <c r="G48" s="5" t="str">
        <f>TEXT(Tabla2[[#This Row],[Fecha]],"mmmm")</f>
        <v>enero</v>
      </c>
    </row>
    <row r="49" spans="1:7" x14ac:dyDescent="0.25">
      <c r="A49" s="4">
        <v>45316</v>
      </c>
      <c r="B49" s="4" t="s">
        <v>75</v>
      </c>
      <c r="C49" t="s">
        <v>63</v>
      </c>
      <c r="D49" t="s">
        <v>7</v>
      </c>
      <c r="E49" s="10">
        <v>30</v>
      </c>
      <c r="F49" s="10">
        <v>32.1</v>
      </c>
      <c r="G49" s="5" t="str">
        <f>TEXT(Tabla2[[#This Row],[Fecha]],"mmmm")</f>
        <v>enero</v>
      </c>
    </row>
    <row r="50" spans="1:7" x14ac:dyDescent="0.25">
      <c r="A50" s="4">
        <v>45316</v>
      </c>
      <c r="B50" s="4" t="s">
        <v>75</v>
      </c>
      <c r="C50" t="s">
        <v>64</v>
      </c>
      <c r="D50" t="s">
        <v>7</v>
      </c>
      <c r="E50" s="10">
        <v>1512</v>
      </c>
      <c r="F50" s="10">
        <v>1617.84</v>
      </c>
      <c r="G50" s="5" t="str">
        <f>TEXT(Tabla2[[#This Row],[Fecha]],"mmmm")</f>
        <v>enero</v>
      </c>
    </row>
    <row r="51" spans="1:7" x14ac:dyDescent="0.25">
      <c r="A51" s="4">
        <v>45316</v>
      </c>
      <c r="B51" s="4" t="s">
        <v>75</v>
      </c>
      <c r="C51" t="s">
        <v>65</v>
      </c>
      <c r="D51" t="s">
        <v>7</v>
      </c>
      <c r="E51" s="10">
        <v>390</v>
      </c>
      <c r="F51" s="10">
        <v>417.3</v>
      </c>
      <c r="G51" s="5" t="str">
        <f>TEXT(Tabla2[[#This Row],[Fecha]],"mmmm")</f>
        <v>enero</v>
      </c>
    </row>
    <row r="52" spans="1:7" x14ac:dyDescent="0.25">
      <c r="A52" s="4">
        <v>45316</v>
      </c>
      <c r="B52" s="4" t="s">
        <v>75</v>
      </c>
      <c r="C52" t="s">
        <v>66</v>
      </c>
      <c r="D52" t="s">
        <v>7</v>
      </c>
      <c r="E52" s="10">
        <v>90</v>
      </c>
      <c r="F52" s="10">
        <v>96.3</v>
      </c>
      <c r="G52" s="5" t="str">
        <f>TEXT(Tabla2[[#This Row],[Fecha]],"mmmm")</f>
        <v>enero</v>
      </c>
    </row>
    <row r="53" spans="1:7" x14ac:dyDescent="0.25">
      <c r="A53" s="4">
        <v>45346</v>
      </c>
      <c r="B53" s="4" t="s">
        <v>75</v>
      </c>
      <c r="C53" t="s">
        <v>16</v>
      </c>
      <c r="D53" t="s">
        <v>7</v>
      </c>
      <c r="E53" s="10">
        <v>270</v>
      </c>
      <c r="F53" s="10">
        <v>288.89999999999998</v>
      </c>
      <c r="G53" s="5" t="str">
        <f>TEXT(Tabla2[[#This Row],[Fecha]],"mmmm")</f>
        <v>febrero</v>
      </c>
    </row>
    <row r="54" spans="1:7" x14ac:dyDescent="0.25">
      <c r="A54" s="4">
        <v>45346</v>
      </c>
      <c r="B54" s="4" t="s">
        <v>75</v>
      </c>
      <c r="C54" t="s">
        <v>17</v>
      </c>
      <c r="D54" t="s">
        <v>5</v>
      </c>
      <c r="E54" s="10">
        <v>290</v>
      </c>
      <c r="F54" s="10">
        <v>310.3</v>
      </c>
      <c r="G54" s="5" t="str">
        <f>TEXT(Tabla2[[#This Row],[Fecha]],"mmmm")</f>
        <v>febrero</v>
      </c>
    </row>
    <row r="55" spans="1:7" x14ac:dyDescent="0.25">
      <c r="A55" s="4">
        <v>45346</v>
      </c>
      <c r="B55" s="4" t="s">
        <v>75</v>
      </c>
      <c r="C55" t="s">
        <v>18</v>
      </c>
      <c r="D55" t="s">
        <v>6</v>
      </c>
      <c r="E55" s="10">
        <v>1170</v>
      </c>
      <c r="F55" s="10">
        <v>1251.9000000000001</v>
      </c>
      <c r="G55" s="5" t="str">
        <f>TEXT(Tabla2[[#This Row],[Fecha]],"mmmm")</f>
        <v>febrero</v>
      </c>
    </row>
    <row r="56" spans="1:7" x14ac:dyDescent="0.25">
      <c r="A56" s="4">
        <v>45346</v>
      </c>
      <c r="B56" s="4" t="s">
        <v>75</v>
      </c>
      <c r="C56" t="s">
        <v>19</v>
      </c>
      <c r="D56" t="s">
        <v>7</v>
      </c>
      <c r="E56" s="10">
        <v>60</v>
      </c>
      <c r="F56" s="10">
        <v>64.2</v>
      </c>
      <c r="G56" s="5" t="str">
        <f>TEXT(Tabla2[[#This Row],[Fecha]],"mmmm")</f>
        <v>febrero</v>
      </c>
    </row>
    <row r="57" spans="1:7" x14ac:dyDescent="0.25">
      <c r="A57" s="4">
        <v>45346</v>
      </c>
      <c r="B57" s="4" t="s">
        <v>75</v>
      </c>
      <c r="C57" t="s">
        <v>20</v>
      </c>
      <c r="D57" t="s">
        <v>7</v>
      </c>
      <c r="E57" s="10">
        <v>440</v>
      </c>
      <c r="F57" s="10">
        <v>470.8</v>
      </c>
      <c r="G57" s="5" t="str">
        <f>TEXT(Tabla2[[#This Row],[Fecha]],"mmmm")</f>
        <v>febrero</v>
      </c>
    </row>
    <row r="58" spans="1:7" x14ac:dyDescent="0.25">
      <c r="A58" s="4">
        <v>45346</v>
      </c>
      <c r="B58" s="4" t="s">
        <v>75</v>
      </c>
      <c r="C58" t="s">
        <v>21</v>
      </c>
      <c r="D58" t="s">
        <v>6</v>
      </c>
      <c r="E58" s="10">
        <v>560</v>
      </c>
      <c r="F58" s="10">
        <v>599.20000000000005</v>
      </c>
      <c r="G58" s="5" t="str">
        <f>TEXT(Tabla2[[#This Row],[Fecha]],"mmmm")</f>
        <v>febrero</v>
      </c>
    </row>
    <row r="59" spans="1:7" x14ac:dyDescent="0.25">
      <c r="A59" s="4">
        <v>45346</v>
      </c>
      <c r="B59" s="4" t="s">
        <v>75</v>
      </c>
      <c r="C59" t="s">
        <v>22</v>
      </c>
      <c r="D59" t="s">
        <v>5</v>
      </c>
      <c r="E59" s="10">
        <v>1049</v>
      </c>
      <c r="F59" s="10">
        <v>1122.43</v>
      </c>
      <c r="G59" s="5" t="str">
        <f>TEXT(Tabla2[[#This Row],[Fecha]],"mmmm")</f>
        <v>febrero</v>
      </c>
    </row>
    <row r="60" spans="1:7" x14ac:dyDescent="0.25">
      <c r="A60" s="4">
        <v>45346</v>
      </c>
      <c r="B60" s="4" t="s">
        <v>75</v>
      </c>
      <c r="C60" t="s">
        <v>23</v>
      </c>
      <c r="D60" t="s">
        <v>7</v>
      </c>
      <c r="E60" s="10">
        <v>135</v>
      </c>
      <c r="F60" s="10">
        <v>144.44999999999999</v>
      </c>
      <c r="G60" s="5" t="str">
        <f>TEXT(Tabla2[[#This Row],[Fecha]],"mmmm")</f>
        <v>febrero</v>
      </c>
    </row>
    <row r="61" spans="1:7" x14ac:dyDescent="0.25">
      <c r="A61" s="4">
        <v>45346</v>
      </c>
      <c r="B61" s="4" t="s">
        <v>75</v>
      </c>
      <c r="C61" t="s">
        <v>24</v>
      </c>
      <c r="D61" t="s">
        <v>5</v>
      </c>
      <c r="E61" s="10">
        <v>180</v>
      </c>
      <c r="F61" s="10">
        <v>192.6</v>
      </c>
      <c r="G61" s="5" t="str">
        <f>TEXT(Tabla2[[#This Row],[Fecha]],"mmmm")</f>
        <v>febrero</v>
      </c>
    </row>
    <row r="62" spans="1:7" x14ac:dyDescent="0.25">
      <c r="A62" s="4">
        <v>45346</v>
      </c>
      <c r="B62" s="4" t="s">
        <v>75</v>
      </c>
      <c r="C62" t="s">
        <v>25</v>
      </c>
      <c r="D62" t="s">
        <v>7</v>
      </c>
      <c r="E62" s="10">
        <v>30</v>
      </c>
      <c r="F62" s="10">
        <v>32.1</v>
      </c>
      <c r="G62" s="5" t="str">
        <f>TEXT(Tabla2[[#This Row],[Fecha]],"mmmm")</f>
        <v>febrero</v>
      </c>
    </row>
    <row r="63" spans="1:7" x14ac:dyDescent="0.25">
      <c r="A63" s="4">
        <v>45346</v>
      </c>
      <c r="B63" s="4" t="s">
        <v>75</v>
      </c>
      <c r="C63" t="s">
        <v>26</v>
      </c>
      <c r="D63" t="s">
        <v>7</v>
      </c>
      <c r="E63" s="10">
        <v>1512</v>
      </c>
      <c r="F63" s="10">
        <v>1617.84</v>
      </c>
      <c r="G63" s="5" t="str">
        <f>TEXT(Tabla2[[#This Row],[Fecha]],"mmmm")</f>
        <v>febrero</v>
      </c>
    </row>
    <row r="64" spans="1:7" x14ac:dyDescent="0.25">
      <c r="A64" s="4">
        <v>45346</v>
      </c>
      <c r="B64" s="4" t="s">
        <v>75</v>
      </c>
      <c r="C64" t="s">
        <v>27</v>
      </c>
      <c r="D64" t="s">
        <v>7</v>
      </c>
      <c r="E64" s="10">
        <v>390</v>
      </c>
      <c r="F64" s="10">
        <v>417.3</v>
      </c>
      <c r="G64" s="5" t="str">
        <f>TEXT(Tabla2[[#This Row],[Fecha]],"mmmm")</f>
        <v>febrero</v>
      </c>
    </row>
    <row r="65" spans="1:7" x14ac:dyDescent="0.25">
      <c r="A65" s="4">
        <v>45346</v>
      </c>
      <c r="B65" s="4" t="s">
        <v>75</v>
      </c>
      <c r="C65" t="s">
        <v>28</v>
      </c>
      <c r="D65" t="s">
        <v>7</v>
      </c>
      <c r="E65" s="10">
        <v>90</v>
      </c>
      <c r="F65" s="10">
        <v>96.3</v>
      </c>
      <c r="G65" s="5" t="str">
        <f>TEXT(Tabla2[[#This Row],[Fecha]],"mmmm")</f>
        <v>febrero</v>
      </c>
    </row>
    <row r="66" spans="1:7" x14ac:dyDescent="0.25">
      <c r="A66" s="4">
        <v>45346</v>
      </c>
      <c r="B66" s="4" t="s">
        <v>75</v>
      </c>
      <c r="C66" t="s">
        <v>29</v>
      </c>
      <c r="D66" t="s">
        <v>7</v>
      </c>
      <c r="E66" s="10">
        <v>270</v>
      </c>
      <c r="F66" s="10">
        <v>288.89999999999998</v>
      </c>
      <c r="G66" s="5" t="str">
        <f>TEXT(Tabla2[[#This Row],[Fecha]],"mmmm")</f>
        <v>febrero</v>
      </c>
    </row>
    <row r="67" spans="1:7" x14ac:dyDescent="0.25">
      <c r="A67" s="4">
        <v>45346</v>
      </c>
      <c r="B67" s="4" t="s">
        <v>75</v>
      </c>
      <c r="C67" t="s">
        <v>30</v>
      </c>
      <c r="D67" t="s">
        <v>5</v>
      </c>
      <c r="E67" s="10">
        <v>290</v>
      </c>
      <c r="F67" s="10">
        <v>310.3</v>
      </c>
      <c r="G67" s="5" t="str">
        <f>TEXT(Tabla2[[#This Row],[Fecha]],"mmmm")</f>
        <v>febrero</v>
      </c>
    </row>
    <row r="68" spans="1:7" x14ac:dyDescent="0.25">
      <c r="A68" s="4">
        <v>45346</v>
      </c>
      <c r="B68" s="4" t="s">
        <v>75</v>
      </c>
      <c r="C68" t="s">
        <v>31</v>
      </c>
      <c r="D68" t="s">
        <v>6</v>
      </c>
      <c r="E68" s="10">
        <v>1170</v>
      </c>
      <c r="F68" s="10">
        <v>1251.9000000000001</v>
      </c>
      <c r="G68" s="5" t="str">
        <f>TEXT(Tabla2[[#This Row],[Fecha]],"mmmm")</f>
        <v>febrero</v>
      </c>
    </row>
    <row r="69" spans="1:7" x14ac:dyDescent="0.25">
      <c r="A69" s="4">
        <v>45346</v>
      </c>
      <c r="B69" s="4" t="s">
        <v>75</v>
      </c>
      <c r="C69" t="s">
        <v>32</v>
      </c>
      <c r="D69" t="s">
        <v>7</v>
      </c>
      <c r="E69" s="10">
        <v>60</v>
      </c>
      <c r="F69" s="10">
        <v>64.2</v>
      </c>
      <c r="G69" s="5" t="str">
        <f>TEXT(Tabla2[[#This Row],[Fecha]],"mmmm")</f>
        <v>febrero</v>
      </c>
    </row>
    <row r="70" spans="1:7" x14ac:dyDescent="0.25">
      <c r="A70" s="4">
        <v>45346</v>
      </c>
      <c r="B70" s="4" t="s">
        <v>75</v>
      </c>
      <c r="C70" t="s">
        <v>33</v>
      </c>
      <c r="D70" t="s">
        <v>7</v>
      </c>
      <c r="E70" s="10">
        <v>440</v>
      </c>
      <c r="F70" s="10">
        <v>470.8</v>
      </c>
      <c r="G70" s="5" t="str">
        <f>TEXT(Tabla2[[#This Row],[Fecha]],"mmmm")</f>
        <v>febrero</v>
      </c>
    </row>
    <row r="71" spans="1:7" x14ac:dyDescent="0.25">
      <c r="A71" s="4">
        <v>45346</v>
      </c>
      <c r="B71" s="4" t="s">
        <v>75</v>
      </c>
      <c r="C71" t="s">
        <v>34</v>
      </c>
      <c r="D71" t="s">
        <v>6</v>
      </c>
      <c r="E71" s="10">
        <v>560</v>
      </c>
      <c r="F71" s="10">
        <v>599.20000000000005</v>
      </c>
      <c r="G71" s="5" t="str">
        <f>TEXT(Tabla2[[#This Row],[Fecha]],"mmmm")</f>
        <v>febrero</v>
      </c>
    </row>
    <row r="72" spans="1:7" x14ac:dyDescent="0.25">
      <c r="A72" s="4">
        <v>45346</v>
      </c>
      <c r="B72" s="4" t="s">
        <v>75</v>
      </c>
      <c r="C72" t="s">
        <v>35</v>
      </c>
      <c r="D72" t="s">
        <v>5</v>
      </c>
      <c r="E72" s="10">
        <v>1049</v>
      </c>
      <c r="F72" s="10">
        <v>1122.43</v>
      </c>
      <c r="G72" s="5" t="str">
        <f>TEXT(Tabla2[[#This Row],[Fecha]],"mmmm")</f>
        <v>febrero</v>
      </c>
    </row>
    <row r="73" spans="1:7" x14ac:dyDescent="0.25">
      <c r="A73" s="4">
        <v>45346</v>
      </c>
      <c r="B73" s="4" t="s">
        <v>75</v>
      </c>
      <c r="C73" t="s">
        <v>36</v>
      </c>
      <c r="D73" t="s">
        <v>7</v>
      </c>
      <c r="E73" s="10">
        <v>135</v>
      </c>
      <c r="F73" s="10">
        <v>144.44999999999999</v>
      </c>
      <c r="G73" s="5" t="str">
        <f>TEXT(Tabla2[[#This Row],[Fecha]],"mmmm")</f>
        <v>febrero</v>
      </c>
    </row>
    <row r="74" spans="1:7" x14ac:dyDescent="0.25">
      <c r="A74" s="4">
        <v>45346</v>
      </c>
      <c r="B74" s="4" t="s">
        <v>75</v>
      </c>
      <c r="C74" t="s">
        <v>37</v>
      </c>
      <c r="D74" t="s">
        <v>5</v>
      </c>
      <c r="E74" s="10">
        <v>180</v>
      </c>
      <c r="F74" s="10">
        <v>192.6</v>
      </c>
      <c r="G74" s="5" t="str">
        <f>TEXT(Tabla2[[#This Row],[Fecha]],"mmmm")</f>
        <v>febrero</v>
      </c>
    </row>
    <row r="75" spans="1:7" x14ac:dyDescent="0.25">
      <c r="A75" s="4">
        <v>45346</v>
      </c>
      <c r="B75" s="4" t="s">
        <v>75</v>
      </c>
      <c r="C75" t="s">
        <v>38</v>
      </c>
      <c r="D75" t="s">
        <v>7</v>
      </c>
      <c r="E75" s="10">
        <v>30</v>
      </c>
      <c r="F75" s="10">
        <v>32.1</v>
      </c>
      <c r="G75" s="5" t="str">
        <f>TEXT(Tabla2[[#This Row],[Fecha]],"mmmm")</f>
        <v>febrero</v>
      </c>
    </row>
    <row r="76" spans="1:7" x14ac:dyDescent="0.25">
      <c r="A76" s="4">
        <v>45346</v>
      </c>
      <c r="B76" s="4" t="s">
        <v>75</v>
      </c>
      <c r="C76" t="s">
        <v>39</v>
      </c>
      <c r="D76" t="s">
        <v>7</v>
      </c>
      <c r="E76" s="10">
        <v>1512</v>
      </c>
      <c r="F76" s="10">
        <v>1617.84</v>
      </c>
      <c r="G76" s="5" t="str">
        <f>TEXT(Tabla2[[#This Row],[Fecha]],"mmmm")</f>
        <v>febrero</v>
      </c>
    </row>
    <row r="77" spans="1:7" x14ac:dyDescent="0.25">
      <c r="A77" s="4">
        <v>45346</v>
      </c>
      <c r="B77" s="4" t="s">
        <v>75</v>
      </c>
      <c r="C77" t="s">
        <v>40</v>
      </c>
      <c r="D77" t="s">
        <v>7</v>
      </c>
      <c r="E77" s="10">
        <v>390</v>
      </c>
      <c r="F77" s="10">
        <v>417.3</v>
      </c>
      <c r="G77" s="5" t="str">
        <f>TEXT(Tabla2[[#This Row],[Fecha]],"mmmm")</f>
        <v>febrero</v>
      </c>
    </row>
    <row r="78" spans="1:7" x14ac:dyDescent="0.25">
      <c r="A78" s="4">
        <v>45346</v>
      </c>
      <c r="B78" s="4" t="s">
        <v>75</v>
      </c>
      <c r="C78" t="s">
        <v>41</v>
      </c>
      <c r="D78" t="s">
        <v>7</v>
      </c>
      <c r="E78" s="10">
        <v>90</v>
      </c>
      <c r="F78" s="10">
        <v>96.3</v>
      </c>
      <c r="G78" s="5" t="str">
        <f>TEXT(Tabla2[[#This Row],[Fecha]],"mmmm")</f>
        <v>febrero</v>
      </c>
    </row>
    <row r="79" spans="1:7" x14ac:dyDescent="0.25">
      <c r="A79" s="4">
        <v>45346</v>
      </c>
      <c r="B79" s="4" t="s">
        <v>75</v>
      </c>
      <c r="C79" t="s">
        <v>42</v>
      </c>
      <c r="D79" t="s">
        <v>7</v>
      </c>
      <c r="E79" s="10">
        <v>270</v>
      </c>
      <c r="F79" s="10">
        <v>288.89999999999998</v>
      </c>
      <c r="G79" s="5" t="str">
        <f>TEXT(Tabla2[[#This Row],[Fecha]],"mmmm")</f>
        <v>febrero</v>
      </c>
    </row>
    <row r="80" spans="1:7" x14ac:dyDescent="0.25">
      <c r="A80" s="4">
        <v>45346</v>
      </c>
      <c r="B80" s="4" t="s">
        <v>75</v>
      </c>
      <c r="C80" t="s">
        <v>43</v>
      </c>
      <c r="D80" t="s">
        <v>5</v>
      </c>
      <c r="E80" s="10">
        <v>290</v>
      </c>
      <c r="F80" s="10">
        <v>310.3</v>
      </c>
      <c r="G80" s="5" t="str">
        <f>TEXT(Tabla2[[#This Row],[Fecha]],"mmmm")</f>
        <v>febrero</v>
      </c>
    </row>
    <row r="81" spans="1:7" x14ac:dyDescent="0.25">
      <c r="A81" s="4">
        <v>45346</v>
      </c>
      <c r="B81" s="4" t="s">
        <v>75</v>
      </c>
      <c r="C81" t="s">
        <v>44</v>
      </c>
      <c r="D81" t="s">
        <v>6</v>
      </c>
      <c r="E81" s="10">
        <v>1170</v>
      </c>
      <c r="F81" s="10">
        <v>1251.9000000000001</v>
      </c>
      <c r="G81" s="5" t="str">
        <f>TEXT(Tabla2[[#This Row],[Fecha]],"mmmm")</f>
        <v>febrero</v>
      </c>
    </row>
    <row r="82" spans="1:7" x14ac:dyDescent="0.25">
      <c r="A82" s="4">
        <v>45346</v>
      </c>
      <c r="B82" s="4" t="s">
        <v>75</v>
      </c>
      <c r="C82" t="s">
        <v>45</v>
      </c>
      <c r="D82" t="s">
        <v>7</v>
      </c>
      <c r="E82" s="10">
        <v>60</v>
      </c>
      <c r="F82" s="10">
        <v>64.2</v>
      </c>
      <c r="G82" s="5" t="str">
        <f>TEXT(Tabla2[[#This Row],[Fecha]],"mmmm")</f>
        <v>febrero</v>
      </c>
    </row>
    <row r="83" spans="1:7" x14ac:dyDescent="0.25">
      <c r="A83" s="4">
        <v>45346</v>
      </c>
      <c r="B83" s="4" t="s">
        <v>75</v>
      </c>
      <c r="C83" t="s">
        <v>46</v>
      </c>
      <c r="D83" t="s">
        <v>7</v>
      </c>
      <c r="E83" s="10">
        <v>440</v>
      </c>
      <c r="F83" s="10">
        <v>470.8</v>
      </c>
      <c r="G83" s="5" t="str">
        <f>TEXT(Tabla2[[#This Row],[Fecha]],"mmmm")</f>
        <v>febrero</v>
      </c>
    </row>
    <row r="84" spans="1:7" x14ac:dyDescent="0.25">
      <c r="A84" s="4">
        <v>45346</v>
      </c>
      <c r="B84" s="4" t="s">
        <v>75</v>
      </c>
      <c r="C84" t="s">
        <v>47</v>
      </c>
      <c r="D84" t="s">
        <v>6</v>
      </c>
      <c r="E84" s="10">
        <v>560</v>
      </c>
      <c r="F84" s="10">
        <v>599.20000000000005</v>
      </c>
      <c r="G84" s="5" t="str">
        <f>TEXT(Tabla2[[#This Row],[Fecha]],"mmmm")</f>
        <v>febrero</v>
      </c>
    </row>
    <row r="85" spans="1:7" x14ac:dyDescent="0.25">
      <c r="A85" s="4">
        <v>45346</v>
      </c>
      <c r="B85" s="4" t="s">
        <v>75</v>
      </c>
      <c r="C85" t="s">
        <v>48</v>
      </c>
      <c r="D85" t="s">
        <v>5</v>
      </c>
      <c r="E85" s="10">
        <v>1049</v>
      </c>
      <c r="F85" s="10">
        <v>1122.43</v>
      </c>
      <c r="G85" s="5" t="str">
        <f>TEXT(Tabla2[[#This Row],[Fecha]],"mmmm")</f>
        <v>febrero</v>
      </c>
    </row>
    <row r="86" spans="1:7" x14ac:dyDescent="0.25">
      <c r="A86" s="4">
        <v>45381</v>
      </c>
      <c r="B86" s="4" t="s">
        <v>75</v>
      </c>
      <c r="C86" t="s">
        <v>16</v>
      </c>
      <c r="D86" t="s">
        <v>7</v>
      </c>
      <c r="E86" s="10">
        <v>135</v>
      </c>
      <c r="F86" s="10">
        <v>144.44999999999999</v>
      </c>
      <c r="G86" s="5" t="str">
        <f>TEXT(Tabla2[[#This Row],[Fecha]],"mmmm")</f>
        <v>marzo</v>
      </c>
    </row>
    <row r="87" spans="1:7" x14ac:dyDescent="0.25">
      <c r="A87" s="4">
        <v>45377</v>
      </c>
      <c r="B87" s="4" t="s">
        <v>75</v>
      </c>
      <c r="C87" t="s">
        <v>17</v>
      </c>
      <c r="D87" t="s">
        <v>5</v>
      </c>
      <c r="E87" s="10">
        <v>180</v>
      </c>
      <c r="F87" s="10">
        <v>192.6</v>
      </c>
      <c r="G87" s="5" t="str">
        <f>TEXT(Tabla2[[#This Row],[Fecha]],"mmmm")</f>
        <v>marzo</v>
      </c>
    </row>
    <row r="88" spans="1:7" x14ac:dyDescent="0.25">
      <c r="A88" s="4">
        <v>45376</v>
      </c>
      <c r="B88" s="4" t="s">
        <v>75</v>
      </c>
      <c r="C88" t="s">
        <v>18</v>
      </c>
      <c r="D88" t="s">
        <v>7</v>
      </c>
      <c r="E88" s="10">
        <v>30</v>
      </c>
      <c r="F88" s="10">
        <v>32.1</v>
      </c>
      <c r="G88" s="5" t="str">
        <f>TEXT(Tabla2[[#This Row],[Fecha]],"mmmm")</f>
        <v>marzo</v>
      </c>
    </row>
    <row r="89" spans="1:7" x14ac:dyDescent="0.25">
      <c r="A89" s="4">
        <v>45376</v>
      </c>
      <c r="B89" s="4" t="s">
        <v>75</v>
      </c>
      <c r="C89" t="s">
        <v>19</v>
      </c>
      <c r="D89" t="s">
        <v>7</v>
      </c>
      <c r="E89" s="10">
        <v>1512</v>
      </c>
      <c r="F89" s="10">
        <v>1617.84</v>
      </c>
      <c r="G89" s="5" t="str">
        <f>TEXT(Tabla2[[#This Row],[Fecha]],"mmmm")</f>
        <v>marzo</v>
      </c>
    </row>
    <row r="90" spans="1:7" x14ac:dyDescent="0.25">
      <c r="A90" s="4">
        <v>45376</v>
      </c>
      <c r="B90" s="4" t="s">
        <v>75</v>
      </c>
      <c r="C90" t="s">
        <v>20</v>
      </c>
      <c r="D90" t="s">
        <v>7</v>
      </c>
      <c r="E90" s="10">
        <v>390</v>
      </c>
      <c r="F90" s="10">
        <v>417.3</v>
      </c>
      <c r="G90" s="5" t="str">
        <f>TEXT(Tabla2[[#This Row],[Fecha]],"mmmm")</f>
        <v>marzo</v>
      </c>
    </row>
    <row r="91" spans="1:7" x14ac:dyDescent="0.25">
      <c r="A91" s="4">
        <v>45376</v>
      </c>
      <c r="B91" s="4" t="s">
        <v>75</v>
      </c>
      <c r="C91" t="s">
        <v>21</v>
      </c>
      <c r="D91" t="s">
        <v>7</v>
      </c>
      <c r="E91" s="10">
        <v>90</v>
      </c>
      <c r="F91" s="10">
        <v>96.3</v>
      </c>
      <c r="G91" s="5" t="str">
        <f>TEXT(Tabla2[[#This Row],[Fecha]],"mmmm")</f>
        <v>marzo</v>
      </c>
    </row>
    <row r="92" spans="1:7" x14ac:dyDescent="0.25">
      <c r="A92" s="4">
        <v>45375</v>
      </c>
      <c r="B92" s="4" t="s">
        <v>75</v>
      </c>
      <c r="C92" t="s">
        <v>22</v>
      </c>
      <c r="D92" t="s">
        <v>7</v>
      </c>
      <c r="E92" s="10">
        <v>270</v>
      </c>
      <c r="F92" s="10">
        <v>288.89999999999998</v>
      </c>
      <c r="G92" s="5" t="str">
        <f>TEXT(Tabla2[[#This Row],[Fecha]],"mmmm")</f>
        <v>marzo</v>
      </c>
    </row>
    <row r="93" spans="1:7" x14ac:dyDescent="0.25">
      <c r="A93" s="4">
        <v>45381</v>
      </c>
      <c r="B93" s="4" t="s">
        <v>75</v>
      </c>
      <c r="C93" t="s">
        <v>23</v>
      </c>
      <c r="D93" t="s">
        <v>5</v>
      </c>
      <c r="E93" s="10">
        <v>290</v>
      </c>
      <c r="F93" s="10">
        <v>310.3</v>
      </c>
      <c r="G93" s="5" t="str">
        <f>TEXT(Tabla2[[#This Row],[Fecha]],"mmmm")</f>
        <v>marzo</v>
      </c>
    </row>
    <row r="94" spans="1:7" x14ac:dyDescent="0.25">
      <c r="A94" s="4">
        <v>45381</v>
      </c>
      <c r="B94" s="4" t="s">
        <v>75</v>
      </c>
      <c r="C94" t="s">
        <v>24</v>
      </c>
      <c r="D94" t="s">
        <v>6</v>
      </c>
      <c r="E94" s="10">
        <v>1170</v>
      </c>
      <c r="F94" s="10">
        <v>1251.9000000000001</v>
      </c>
      <c r="G94" s="5" t="str">
        <f>TEXT(Tabla2[[#This Row],[Fecha]],"mmmm")</f>
        <v>marzo</v>
      </c>
    </row>
    <row r="95" spans="1:7" x14ac:dyDescent="0.25">
      <c r="A95" s="4">
        <v>45381</v>
      </c>
      <c r="B95" s="4" t="s">
        <v>75</v>
      </c>
      <c r="C95" t="s">
        <v>25</v>
      </c>
      <c r="D95" t="s">
        <v>7</v>
      </c>
      <c r="E95" s="10">
        <v>60</v>
      </c>
      <c r="F95" s="10">
        <v>64.2</v>
      </c>
      <c r="G95" s="5" t="str">
        <f>TEXT(Tabla2[[#This Row],[Fecha]],"mmmm")</f>
        <v>marzo</v>
      </c>
    </row>
    <row r="96" spans="1:7" x14ac:dyDescent="0.25">
      <c r="A96" s="4">
        <v>45381</v>
      </c>
      <c r="B96" s="4" t="s">
        <v>75</v>
      </c>
      <c r="C96" t="s">
        <v>26</v>
      </c>
      <c r="D96" t="s">
        <v>7</v>
      </c>
      <c r="E96" s="10">
        <v>440</v>
      </c>
      <c r="F96" s="10">
        <v>470.8</v>
      </c>
      <c r="G96" s="5" t="str">
        <f>TEXT(Tabla2[[#This Row],[Fecha]],"mmmm")</f>
        <v>marzo</v>
      </c>
    </row>
    <row r="97" spans="1:7" x14ac:dyDescent="0.25">
      <c r="A97" s="4">
        <v>45381</v>
      </c>
      <c r="B97" s="4" t="s">
        <v>75</v>
      </c>
      <c r="C97" t="s">
        <v>27</v>
      </c>
      <c r="D97" t="s">
        <v>6</v>
      </c>
      <c r="E97" s="10">
        <v>560</v>
      </c>
      <c r="F97" s="10">
        <v>599.20000000000005</v>
      </c>
      <c r="G97" s="5" t="str">
        <f>TEXT(Tabla2[[#This Row],[Fecha]],"mmmm")</f>
        <v>marzo</v>
      </c>
    </row>
    <row r="98" spans="1:7" x14ac:dyDescent="0.25">
      <c r="A98" s="4">
        <v>45381</v>
      </c>
      <c r="B98" s="4" t="s">
        <v>75</v>
      </c>
      <c r="C98" t="s">
        <v>28</v>
      </c>
      <c r="D98" t="s">
        <v>5</v>
      </c>
      <c r="E98" s="10">
        <v>1049</v>
      </c>
      <c r="F98" s="10">
        <v>1122.43</v>
      </c>
      <c r="G98" s="5" t="str">
        <f>TEXT(Tabla2[[#This Row],[Fecha]],"mmmm")</f>
        <v>marzo</v>
      </c>
    </row>
    <row r="99" spans="1:7" x14ac:dyDescent="0.25">
      <c r="A99" s="4">
        <v>45381</v>
      </c>
      <c r="B99" s="4" t="s">
        <v>75</v>
      </c>
      <c r="C99" t="s">
        <v>29</v>
      </c>
      <c r="D99" t="s">
        <v>7</v>
      </c>
      <c r="E99" s="10">
        <v>135</v>
      </c>
      <c r="F99" s="10">
        <v>144.44999999999999</v>
      </c>
      <c r="G99" s="5" t="str">
        <f>TEXT(Tabla2[[#This Row],[Fecha]],"mmmm")</f>
        <v>marzo</v>
      </c>
    </row>
    <row r="100" spans="1:7" x14ac:dyDescent="0.25">
      <c r="A100" s="4">
        <v>45377</v>
      </c>
      <c r="B100" s="4" t="s">
        <v>75</v>
      </c>
      <c r="C100" t="s">
        <v>30</v>
      </c>
      <c r="D100" t="s">
        <v>5</v>
      </c>
      <c r="E100" s="10">
        <v>180</v>
      </c>
      <c r="F100" s="10">
        <v>192.6</v>
      </c>
      <c r="G100" s="5" t="str">
        <f>TEXT(Tabla2[[#This Row],[Fecha]],"mmmm")</f>
        <v>marzo</v>
      </c>
    </row>
    <row r="101" spans="1:7" x14ac:dyDescent="0.25">
      <c r="A101" s="4">
        <v>45376</v>
      </c>
      <c r="B101" s="4" t="s">
        <v>75</v>
      </c>
      <c r="C101" t="s">
        <v>31</v>
      </c>
      <c r="D101" t="s">
        <v>7</v>
      </c>
      <c r="E101" s="10">
        <v>30</v>
      </c>
      <c r="F101" s="10">
        <v>32.1</v>
      </c>
      <c r="G101" s="5" t="str">
        <f>TEXT(Tabla2[[#This Row],[Fecha]],"mmmm")</f>
        <v>marzo</v>
      </c>
    </row>
    <row r="102" spans="1:7" x14ac:dyDescent="0.25">
      <c r="A102" s="4">
        <v>45376</v>
      </c>
      <c r="B102" s="4" t="s">
        <v>75</v>
      </c>
      <c r="C102" t="s">
        <v>32</v>
      </c>
      <c r="D102" t="s">
        <v>7</v>
      </c>
      <c r="E102" s="10">
        <v>1512</v>
      </c>
      <c r="F102" s="10">
        <v>1617.84</v>
      </c>
      <c r="G102" s="5" t="str">
        <f>TEXT(Tabla2[[#This Row],[Fecha]],"mmmm")</f>
        <v>marzo</v>
      </c>
    </row>
    <row r="103" spans="1:7" x14ac:dyDescent="0.25">
      <c r="A103" s="4">
        <v>45376</v>
      </c>
      <c r="B103" s="4" t="s">
        <v>75</v>
      </c>
      <c r="C103" t="s">
        <v>33</v>
      </c>
      <c r="D103" t="s">
        <v>7</v>
      </c>
      <c r="E103" s="10">
        <v>390</v>
      </c>
      <c r="F103" s="10">
        <v>417.3</v>
      </c>
      <c r="G103" s="5" t="str">
        <f>TEXT(Tabla2[[#This Row],[Fecha]],"mmmm")</f>
        <v>marzo</v>
      </c>
    </row>
    <row r="104" spans="1:7" x14ac:dyDescent="0.25">
      <c r="A104" s="4">
        <v>45376</v>
      </c>
      <c r="B104" s="4" t="s">
        <v>75</v>
      </c>
      <c r="C104" t="s">
        <v>34</v>
      </c>
      <c r="D104" t="s">
        <v>7</v>
      </c>
      <c r="E104" s="10">
        <v>90</v>
      </c>
      <c r="F104" s="10">
        <v>96.3</v>
      </c>
      <c r="G104" s="5" t="str">
        <f>TEXT(Tabla2[[#This Row],[Fecha]],"mmmm")</f>
        <v>marzo</v>
      </c>
    </row>
    <row r="105" spans="1:7" x14ac:dyDescent="0.25">
      <c r="A105" s="4">
        <v>45375</v>
      </c>
      <c r="B105" s="4" t="s">
        <v>75</v>
      </c>
      <c r="C105" t="s">
        <v>35</v>
      </c>
      <c r="D105" t="s">
        <v>7</v>
      </c>
      <c r="E105" s="10">
        <v>270</v>
      </c>
      <c r="F105" s="10">
        <v>288.89999999999998</v>
      </c>
      <c r="G105" s="5" t="str">
        <f>TEXT(Tabla2[[#This Row],[Fecha]],"mmmm")</f>
        <v>marzo</v>
      </c>
    </row>
    <row r="106" spans="1:7" x14ac:dyDescent="0.25">
      <c r="A106" s="4">
        <v>45382</v>
      </c>
      <c r="B106" s="4" t="s">
        <v>75</v>
      </c>
      <c r="C106" t="s">
        <v>36</v>
      </c>
      <c r="D106" t="s">
        <v>5</v>
      </c>
      <c r="E106" s="10">
        <v>290</v>
      </c>
      <c r="F106" s="10">
        <v>310.3</v>
      </c>
      <c r="G106" s="5" t="str">
        <f>TEXT(Tabla2[[#This Row],[Fecha]],"mmmm")</f>
        <v>marzo</v>
      </c>
    </row>
    <row r="107" spans="1:7" x14ac:dyDescent="0.25">
      <c r="A107" s="4">
        <v>45382</v>
      </c>
      <c r="B107" s="4" t="s">
        <v>75</v>
      </c>
      <c r="C107" t="s">
        <v>37</v>
      </c>
      <c r="D107" t="s">
        <v>6</v>
      </c>
      <c r="E107" s="10">
        <v>1170</v>
      </c>
      <c r="F107" s="10">
        <v>1251.9000000000001</v>
      </c>
      <c r="G107" s="5" t="str">
        <f>TEXT(Tabla2[[#This Row],[Fecha]],"mmmm")</f>
        <v>marzo</v>
      </c>
    </row>
    <row r="108" spans="1:7" x14ac:dyDescent="0.25">
      <c r="A108" s="4">
        <v>45382</v>
      </c>
      <c r="B108" s="4" t="s">
        <v>75</v>
      </c>
      <c r="C108" t="s">
        <v>38</v>
      </c>
      <c r="D108" t="s">
        <v>7</v>
      </c>
      <c r="E108" s="10">
        <v>60</v>
      </c>
      <c r="F108" s="10">
        <v>64.2</v>
      </c>
      <c r="G108" s="5" t="str">
        <f>TEXT(Tabla2[[#This Row],[Fecha]],"mmmm")</f>
        <v>marzo</v>
      </c>
    </row>
    <row r="109" spans="1:7" x14ac:dyDescent="0.25">
      <c r="A109" s="4">
        <v>45412</v>
      </c>
      <c r="B109" s="4" t="s">
        <v>75</v>
      </c>
      <c r="C109" t="s">
        <v>16</v>
      </c>
      <c r="D109" t="s">
        <v>7</v>
      </c>
      <c r="E109" s="10">
        <v>440</v>
      </c>
      <c r="F109" s="10">
        <v>470.8</v>
      </c>
      <c r="G109" s="5" t="str">
        <f>TEXT(Tabla2[[#This Row],[Fecha]],"mmmm")</f>
        <v>abril</v>
      </c>
    </row>
    <row r="110" spans="1:7" x14ac:dyDescent="0.25">
      <c r="A110" s="4">
        <v>45412</v>
      </c>
      <c r="B110" s="4" t="s">
        <v>75</v>
      </c>
      <c r="C110" t="s">
        <v>17</v>
      </c>
      <c r="D110" t="s">
        <v>6</v>
      </c>
      <c r="E110" s="10">
        <v>560</v>
      </c>
      <c r="F110" s="10">
        <v>599.20000000000005</v>
      </c>
      <c r="G110" s="5" t="str">
        <f>TEXT(Tabla2[[#This Row],[Fecha]],"mmmm")</f>
        <v>abril</v>
      </c>
    </row>
    <row r="111" spans="1:7" x14ac:dyDescent="0.25">
      <c r="A111" s="4">
        <v>45412</v>
      </c>
      <c r="B111" s="4" t="s">
        <v>75</v>
      </c>
      <c r="C111" t="s">
        <v>18</v>
      </c>
      <c r="D111" t="s">
        <v>5</v>
      </c>
      <c r="E111" s="10">
        <v>1049</v>
      </c>
      <c r="F111" s="10">
        <v>1122.43</v>
      </c>
      <c r="G111" s="5" t="str">
        <f>TEXT(Tabla2[[#This Row],[Fecha]],"mmmm")</f>
        <v>abril</v>
      </c>
    </row>
    <row r="112" spans="1:7" x14ac:dyDescent="0.25">
      <c r="A112" s="4">
        <v>45412</v>
      </c>
      <c r="B112" s="4" t="s">
        <v>75</v>
      </c>
      <c r="C112" t="s">
        <v>19</v>
      </c>
      <c r="D112" t="s">
        <v>7</v>
      </c>
      <c r="E112" s="10">
        <v>135</v>
      </c>
      <c r="F112" s="10">
        <v>144.44999999999999</v>
      </c>
      <c r="G112" s="5" t="str">
        <f>TEXT(Tabla2[[#This Row],[Fecha]],"mmmm")</f>
        <v>abril</v>
      </c>
    </row>
    <row r="113" spans="1:7" x14ac:dyDescent="0.25">
      <c r="A113" s="4">
        <v>45408</v>
      </c>
      <c r="B113" s="4" t="s">
        <v>75</v>
      </c>
      <c r="C113" t="s">
        <v>20</v>
      </c>
      <c r="D113" t="s">
        <v>5</v>
      </c>
      <c r="E113" s="10">
        <v>180</v>
      </c>
      <c r="F113" s="10">
        <v>192.6</v>
      </c>
      <c r="G113" s="5" t="str">
        <f>TEXT(Tabla2[[#This Row],[Fecha]],"mmmm")</f>
        <v>abril</v>
      </c>
    </row>
    <row r="114" spans="1:7" x14ac:dyDescent="0.25">
      <c r="A114" s="4">
        <v>45407</v>
      </c>
      <c r="B114" s="4" t="s">
        <v>75</v>
      </c>
      <c r="C114" t="s">
        <v>21</v>
      </c>
      <c r="D114" t="s">
        <v>7</v>
      </c>
      <c r="E114" s="10">
        <v>30</v>
      </c>
      <c r="F114" s="10">
        <v>32.1</v>
      </c>
      <c r="G114" s="5" t="str">
        <f>TEXT(Tabla2[[#This Row],[Fecha]],"mmmm")</f>
        <v>abril</v>
      </c>
    </row>
    <row r="115" spans="1:7" x14ac:dyDescent="0.25">
      <c r="A115" s="4">
        <v>45407</v>
      </c>
      <c r="B115" s="4" t="s">
        <v>75</v>
      </c>
      <c r="C115" t="s">
        <v>22</v>
      </c>
      <c r="D115" t="s">
        <v>7</v>
      </c>
      <c r="E115" s="10">
        <v>1512</v>
      </c>
      <c r="F115" s="10">
        <v>1617.84</v>
      </c>
      <c r="G115" s="5" t="str">
        <f>TEXT(Tabla2[[#This Row],[Fecha]],"mmmm")</f>
        <v>abril</v>
      </c>
    </row>
    <row r="116" spans="1:7" x14ac:dyDescent="0.25">
      <c r="A116" s="4">
        <v>45407</v>
      </c>
      <c r="B116" s="4" t="s">
        <v>75</v>
      </c>
      <c r="C116" t="s">
        <v>23</v>
      </c>
      <c r="D116" t="s">
        <v>7</v>
      </c>
      <c r="E116" s="10">
        <v>390</v>
      </c>
      <c r="F116" s="10">
        <v>417.3</v>
      </c>
      <c r="G116" s="5" t="str">
        <f>TEXT(Tabla2[[#This Row],[Fecha]],"mmmm")</f>
        <v>abril</v>
      </c>
    </row>
    <row r="117" spans="1:7" x14ac:dyDescent="0.25">
      <c r="A117" s="4">
        <v>45407</v>
      </c>
      <c r="B117" s="4" t="s">
        <v>75</v>
      </c>
      <c r="C117" t="s">
        <v>24</v>
      </c>
      <c r="D117" t="s">
        <v>7</v>
      </c>
      <c r="E117" s="10">
        <v>90</v>
      </c>
      <c r="F117" s="10">
        <v>96.3</v>
      </c>
      <c r="G117" s="5" t="str">
        <f>TEXT(Tabla2[[#This Row],[Fecha]],"mmmm")</f>
        <v>abril</v>
      </c>
    </row>
    <row r="118" spans="1:7" x14ac:dyDescent="0.25">
      <c r="A118" s="4">
        <v>45406</v>
      </c>
      <c r="B118" s="4" t="s">
        <v>75</v>
      </c>
      <c r="C118" t="s">
        <v>25</v>
      </c>
      <c r="D118" t="s">
        <v>7</v>
      </c>
      <c r="E118" s="10">
        <v>270</v>
      </c>
      <c r="F118" s="10">
        <v>288.89999999999998</v>
      </c>
      <c r="G118" s="5" t="str">
        <f>TEXT(Tabla2[[#This Row],[Fecha]],"mmmm")</f>
        <v>abril</v>
      </c>
    </row>
    <row r="119" spans="1:7" x14ac:dyDescent="0.25">
      <c r="A119" s="4">
        <v>45412</v>
      </c>
      <c r="B119" s="4" t="s">
        <v>75</v>
      </c>
      <c r="C119" t="s">
        <v>26</v>
      </c>
      <c r="D119" t="s">
        <v>5</v>
      </c>
      <c r="E119" s="10">
        <v>290</v>
      </c>
      <c r="F119" s="10">
        <v>310.3</v>
      </c>
      <c r="G119" s="5" t="str">
        <f>TEXT(Tabla2[[#This Row],[Fecha]],"mmmm")</f>
        <v>abril</v>
      </c>
    </row>
    <row r="120" spans="1:7" x14ac:dyDescent="0.25">
      <c r="A120" s="4">
        <v>45412</v>
      </c>
      <c r="B120" s="4" t="s">
        <v>75</v>
      </c>
      <c r="C120" t="s">
        <v>27</v>
      </c>
      <c r="D120" t="s">
        <v>6</v>
      </c>
      <c r="E120" s="10">
        <v>1170</v>
      </c>
      <c r="F120" s="10">
        <v>1251.9000000000001</v>
      </c>
      <c r="G120" s="5" t="str">
        <f>TEXT(Tabla2[[#This Row],[Fecha]],"mmmm")</f>
        <v>abril</v>
      </c>
    </row>
    <row r="121" spans="1:7" x14ac:dyDescent="0.25">
      <c r="A121" s="4">
        <v>45412</v>
      </c>
      <c r="B121" s="4" t="s">
        <v>75</v>
      </c>
      <c r="C121" t="s">
        <v>28</v>
      </c>
      <c r="D121" t="s">
        <v>7</v>
      </c>
      <c r="E121" s="10">
        <v>60</v>
      </c>
      <c r="F121" s="10">
        <v>64.2</v>
      </c>
      <c r="G121" s="5" t="str">
        <f>TEXT(Tabla2[[#This Row],[Fecha]],"mmmm")</f>
        <v>abril</v>
      </c>
    </row>
    <row r="122" spans="1:7" x14ac:dyDescent="0.25">
      <c r="A122" s="4">
        <v>45412</v>
      </c>
      <c r="B122" s="4" t="s">
        <v>75</v>
      </c>
      <c r="C122" t="s">
        <v>29</v>
      </c>
      <c r="D122" t="s">
        <v>7</v>
      </c>
      <c r="E122" s="10">
        <v>440</v>
      </c>
      <c r="F122" s="10">
        <v>470.8</v>
      </c>
      <c r="G122" s="5" t="str">
        <f>TEXT(Tabla2[[#This Row],[Fecha]],"mmmm")</f>
        <v>abril</v>
      </c>
    </row>
    <row r="123" spans="1:7" x14ac:dyDescent="0.25">
      <c r="A123" s="4">
        <v>45412</v>
      </c>
      <c r="B123" s="4" t="s">
        <v>75</v>
      </c>
      <c r="C123" t="s">
        <v>30</v>
      </c>
      <c r="D123" t="s">
        <v>6</v>
      </c>
      <c r="E123" s="10">
        <v>560</v>
      </c>
      <c r="F123" s="10">
        <v>599.20000000000005</v>
      </c>
      <c r="G123" s="5" t="str">
        <f>TEXT(Tabla2[[#This Row],[Fecha]],"mmmm")</f>
        <v>abril</v>
      </c>
    </row>
    <row r="124" spans="1:7" x14ac:dyDescent="0.25">
      <c r="A124" s="4">
        <v>45412</v>
      </c>
      <c r="B124" s="4" t="s">
        <v>75</v>
      </c>
      <c r="C124" t="s">
        <v>31</v>
      </c>
      <c r="D124" t="s">
        <v>5</v>
      </c>
      <c r="E124" s="10">
        <v>1049</v>
      </c>
      <c r="F124" s="10">
        <v>1122.43</v>
      </c>
      <c r="G124" s="5" t="str">
        <f>TEXT(Tabla2[[#This Row],[Fecha]],"mmmm")</f>
        <v>abril</v>
      </c>
    </row>
    <row r="125" spans="1:7" x14ac:dyDescent="0.25">
      <c r="A125" s="4">
        <v>45412</v>
      </c>
      <c r="B125" s="4" t="s">
        <v>75</v>
      </c>
      <c r="C125" t="s">
        <v>32</v>
      </c>
      <c r="D125" t="s">
        <v>7</v>
      </c>
      <c r="E125" s="10">
        <v>135</v>
      </c>
      <c r="F125" s="10">
        <v>144.44999999999999</v>
      </c>
      <c r="G125" s="5" t="str">
        <f>TEXT(Tabla2[[#This Row],[Fecha]],"mmmm")</f>
        <v>abril</v>
      </c>
    </row>
    <row r="126" spans="1:7" x14ac:dyDescent="0.25">
      <c r="A126" s="4">
        <v>45408</v>
      </c>
      <c r="B126" s="4" t="s">
        <v>75</v>
      </c>
      <c r="C126" t="s">
        <v>33</v>
      </c>
      <c r="D126" t="s">
        <v>5</v>
      </c>
      <c r="E126" s="10">
        <v>180</v>
      </c>
      <c r="F126" s="10">
        <v>192.6</v>
      </c>
      <c r="G126" s="5" t="str">
        <f>TEXT(Tabla2[[#This Row],[Fecha]],"mmmm")</f>
        <v>abril</v>
      </c>
    </row>
    <row r="127" spans="1:7" x14ac:dyDescent="0.25">
      <c r="A127" s="4">
        <v>45407</v>
      </c>
      <c r="B127" s="4" t="s">
        <v>75</v>
      </c>
      <c r="C127" t="s">
        <v>34</v>
      </c>
      <c r="D127" t="s">
        <v>7</v>
      </c>
      <c r="E127" s="10">
        <v>30</v>
      </c>
      <c r="F127" s="10">
        <v>32.1</v>
      </c>
      <c r="G127" s="5" t="str">
        <f>TEXT(Tabla2[[#This Row],[Fecha]],"mmmm")</f>
        <v>abril</v>
      </c>
    </row>
    <row r="128" spans="1:7" x14ac:dyDescent="0.25">
      <c r="A128" s="4">
        <v>45407</v>
      </c>
      <c r="B128" s="4" t="s">
        <v>75</v>
      </c>
      <c r="C128" t="s">
        <v>35</v>
      </c>
      <c r="D128" t="s">
        <v>7</v>
      </c>
      <c r="E128" s="10">
        <v>1512</v>
      </c>
      <c r="F128" s="10">
        <v>1617.84</v>
      </c>
      <c r="G128" s="5" t="str">
        <f>TEXT(Tabla2[[#This Row],[Fecha]],"mmmm")</f>
        <v>abril</v>
      </c>
    </row>
    <row r="129" spans="1:7" x14ac:dyDescent="0.25">
      <c r="A129" s="4">
        <v>45407</v>
      </c>
      <c r="B129" s="4" t="s">
        <v>75</v>
      </c>
      <c r="C129" t="s">
        <v>36</v>
      </c>
      <c r="D129" t="s">
        <v>7</v>
      </c>
      <c r="E129" s="10">
        <v>390</v>
      </c>
      <c r="F129" s="10">
        <v>417.3</v>
      </c>
      <c r="G129" s="5" t="str">
        <f>TEXT(Tabla2[[#This Row],[Fecha]],"mmmm")</f>
        <v>abril</v>
      </c>
    </row>
    <row r="130" spans="1:7" x14ac:dyDescent="0.25">
      <c r="A130" s="4">
        <v>45407</v>
      </c>
      <c r="B130" s="4" t="s">
        <v>75</v>
      </c>
      <c r="C130" t="s">
        <v>37</v>
      </c>
      <c r="D130" t="s">
        <v>7</v>
      </c>
      <c r="E130" s="10">
        <v>90</v>
      </c>
      <c r="F130" s="10">
        <v>96.3</v>
      </c>
      <c r="G130" s="5" t="str">
        <f>TEXT(Tabla2[[#This Row],[Fecha]],"mmmm")</f>
        <v>abril</v>
      </c>
    </row>
    <row r="131" spans="1:7" x14ac:dyDescent="0.25">
      <c r="A131" s="4">
        <v>45406</v>
      </c>
      <c r="B131" s="4" t="s">
        <v>75</v>
      </c>
      <c r="C131" t="s">
        <v>38</v>
      </c>
      <c r="D131" t="s">
        <v>7</v>
      </c>
      <c r="E131" s="10">
        <v>270</v>
      </c>
      <c r="F131" s="10">
        <v>288.89999999999998</v>
      </c>
      <c r="G131" s="5" t="str">
        <f>TEXT(Tabla2[[#This Row],[Fecha]],"mmmm")</f>
        <v>abril</v>
      </c>
    </row>
    <row r="132" spans="1:7" x14ac:dyDescent="0.25">
      <c r="A132" s="4">
        <v>45443</v>
      </c>
      <c r="B132" s="4" t="s">
        <v>75</v>
      </c>
      <c r="C132" t="s">
        <v>16</v>
      </c>
      <c r="D132" t="s">
        <v>5</v>
      </c>
      <c r="E132" s="10">
        <v>290</v>
      </c>
      <c r="F132" s="10">
        <v>310.3</v>
      </c>
      <c r="G132" s="5" t="str">
        <f>TEXT(Tabla2[[#This Row],[Fecha]],"mmmm")</f>
        <v>mayo</v>
      </c>
    </row>
    <row r="133" spans="1:7" x14ac:dyDescent="0.25">
      <c r="A133" s="4">
        <v>45443</v>
      </c>
      <c r="B133" s="4" t="s">
        <v>75</v>
      </c>
      <c r="C133" t="s">
        <v>17</v>
      </c>
      <c r="D133" t="s">
        <v>6</v>
      </c>
      <c r="E133" s="10">
        <v>1170</v>
      </c>
      <c r="F133" s="10">
        <v>1251.9000000000001</v>
      </c>
      <c r="G133" s="5" t="str">
        <f>TEXT(Tabla2[[#This Row],[Fecha]],"mmmm")</f>
        <v>mayo</v>
      </c>
    </row>
    <row r="134" spans="1:7" x14ac:dyDescent="0.25">
      <c r="A134" s="4">
        <v>45443</v>
      </c>
      <c r="B134" s="4" t="s">
        <v>75</v>
      </c>
      <c r="C134" t="s">
        <v>18</v>
      </c>
      <c r="D134" t="s">
        <v>7</v>
      </c>
      <c r="E134" s="10">
        <v>60</v>
      </c>
      <c r="F134" s="10">
        <v>64.2</v>
      </c>
      <c r="G134" s="5" t="str">
        <f>TEXT(Tabla2[[#This Row],[Fecha]],"mmmm")</f>
        <v>mayo</v>
      </c>
    </row>
    <row r="135" spans="1:7" x14ac:dyDescent="0.25">
      <c r="A135" s="4">
        <v>45443</v>
      </c>
      <c r="B135" s="4" t="s">
        <v>75</v>
      </c>
      <c r="C135" t="s">
        <v>19</v>
      </c>
      <c r="D135" t="s">
        <v>7</v>
      </c>
      <c r="E135" s="10">
        <v>440</v>
      </c>
      <c r="F135" s="10">
        <v>470.8</v>
      </c>
      <c r="G135" s="5" t="str">
        <f>TEXT(Tabla2[[#This Row],[Fecha]],"mmmm")</f>
        <v>mayo</v>
      </c>
    </row>
    <row r="136" spans="1:7" x14ac:dyDescent="0.25">
      <c r="A136" s="4">
        <v>45443</v>
      </c>
      <c r="B136" s="4" t="s">
        <v>75</v>
      </c>
      <c r="C136" t="s">
        <v>20</v>
      </c>
      <c r="D136" t="s">
        <v>6</v>
      </c>
      <c r="E136" s="10">
        <v>560</v>
      </c>
      <c r="F136" s="10">
        <v>599.20000000000005</v>
      </c>
      <c r="G136" s="5" t="str">
        <f>TEXT(Tabla2[[#This Row],[Fecha]],"mmmm")</f>
        <v>mayo</v>
      </c>
    </row>
    <row r="137" spans="1:7" x14ac:dyDescent="0.25">
      <c r="A137" s="4">
        <v>45443</v>
      </c>
      <c r="B137" s="4" t="s">
        <v>75</v>
      </c>
      <c r="C137" t="s">
        <v>21</v>
      </c>
      <c r="D137" t="s">
        <v>5</v>
      </c>
      <c r="E137" s="10">
        <v>1049</v>
      </c>
      <c r="F137" s="10">
        <v>1122.43</v>
      </c>
      <c r="G137" s="5" t="str">
        <f>TEXT(Tabla2[[#This Row],[Fecha]],"mmmm")</f>
        <v>mayo</v>
      </c>
    </row>
    <row r="138" spans="1:7" x14ac:dyDescent="0.25">
      <c r="A138" s="4">
        <v>45442</v>
      </c>
      <c r="B138" s="4" t="s">
        <v>75</v>
      </c>
      <c r="C138" t="s">
        <v>22</v>
      </c>
      <c r="D138" t="s">
        <v>7</v>
      </c>
      <c r="E138" s="10">
        <v>135</v>
      </c>
      <c r="F138" s="10">
        <v>144.44999999999999</v>
      </c>
      <c r="G138" s="5" t="str">
        <f>TEXT(Tabla2[[#This Row],[Fecha]],"mmmm")</f>
        <v>mayo</v>
      </c>
    </row>
    <row r="139" spans="1:7" x14ac:dyDescent="0.25">
      <c r="A139" s="4">
        <v>45438</v>
      </c>
      <c r="B139" s="4" t="s">
        <v>75</v>
      </c>
      <c r="C139" t="s">
        <v>23</v>
      </c>
      <c r="D139" t="s">
        <v>5</v>
      </c>
      <c r="E139" s="10">
        <v>180</v>
      </c>
      <c r="F139" s="10">
        <v>192.6</v>
      </c>
      <c r="G139" s="5" t="str">
        <f>TEXT(Tabla2[[#This Row],[Fecha]],"mmmm")</f>
        <v>mayo</v>
      </c>
    </row>
    <row r="140" spans="1:7" x14ac:dyDescent="0.25">
      <c r="A140" s="4">
        <v>45437</v>
      </c>
      <c r="B140" s="4" t="s">
        <v>75</v>
      </c>
      <c r="C140" t="s">
        <v>24</v>
      </c>
      <c r="D140" t="s">
        <v>7</v>
      </c>
      <c r="E140" s="10">
        <v>30</v>
      </c>
      <c r="F140" s="10">
        <v>32.1</v>
      </c>
      <c r="G140" s="5" t="str">
        <f>TEXT(Tabla2[[#This Row],[Fecha]],"mmmm")</f>
        <v>mayo</v>
      </c>
    </row>
    <row r="141" spans="1:7" x14ac:dyDescent="0.25">
      <c r="A141" s="4">
        <v>45437</v>
      </c>
      <c r="B141" s="4" t="s">
        <v>75</v>
      </c>
      <c r="C141" t="s">
        <v>25</v>
      </c>
      <c r="D141" t="s">
        <v>7</v>
      </c>
      <c r="E141" s="10">
        <v>1512</v>
      </c>
      <c r="F141" s="10">
        <v>1617.84</v>
      </c>
      <c r="G141" s="5" t="str">
        <f>TEXT(Tabla2[[#This Row],[Fecha]],"mmmm")</f>
        <v>mayo</v>
      </c>
    </row>
    <row r="142" spans="1:7" x14ac:dyDescent="0.25">
      <c r="A142" s="4">
        <v>45437</v>
      </c>
      <c r="B142" s="4" t="s">
        <v>75</v>
      </c>
      <c r="C142" t="s">
        <v>26</v>
      </c>
      <c r="D142" t="s">
        <v>7</v>
      </c>
      <c r="E142" s="10">
        <v>390</v>
      </c>
      <c r="F142" s="10">
        <v>417</v>
      </c>
      <c r="G142" s="5" t="str">
        <f>TEXT(Tabla2[[#This Row],[Fecha]],"mmmm")</f>
        <v>mayo</v>
      </c>
    </row>
    <row r="143" spans="1:7" x14ac:dyDescent="0.25">
      <c r="A143" s="4">
        <v>45437</v>
      </c>
      <c r="B143" s="4" t="s">
        <v>75</v>
      </c>
      <c r="C143" t="s">
        <v>27</v>
      </c>
      <c r="D143" t="s">
        <v>7</v>
      </c>
      <c r="E143" s="10">
        <v>90</v>
      </c>
      <c r="F143" s="10">
        <v>96.3</v>
      </c>
      <c r="G143" s="5" t="str">
        <f>TEXT(Tabla2[[#This Row],[Fecha]],"mmmm")</f>
        <v>mayo</v>
      </c>
    </row>
    <row r="144" spans="1:7" x14ac:dyDescent="0.25">
      <c r="A144" s="4">
        <v>45436</v>
      </c>
      <c r="B144" s="4" t="s">
        <v>75</v>
      </c>
      <c r="C144" t="s">
        <v>28</v>
      </c>
      <c r="D144" t="s">
        <v>7</v>
      </c>
      <c r="E144" s="10">
        <v>270</v>
      </c>
      <c r="F144" s="10">
        <v>288.89999999999998</v>
      </c>
      <c r="G144" s="5" t="str">
        <f>TEXT(Tabla2[[#This Row],[Fecha]],"mmmm")</f>
        <v>mayo</v>
      </c>
    </row>
    <row r="145" spans="1:7" x14ac:dyDescent="0.25">
      <c r="A145" s="4">
        <v>45473</v>
      </c>
      <c r="B145" s="4" t="s">
        <v>75</v>
      </c>
      <c r="C145" t="s">
        <v>16</v>
      </c>
      <c r="D145" t="s">
        <v>5</v>
      </c>
      <c r="E145" s="10">
        <v>290</v>
      </c>
      <c r="F145" s="10">
        <v>310.3</v>
      </c>
      <c r="G145" s="5" t="str">
        <f>TEXT(Tabla2[[#This Row],[Fecha]],"mmmm")</f>
        <v>junio</v>
      </c>
    </row>
    <row r="146" spans="1:7" x14ac:dyDescent="0.25">
      <c r="A146" s="4">
        <v>45473</v>
      </c>
      <c r="B146" s="4" t="s">
        <v>75</v>
      </c>
      <c r="C146" t="s">
        <v>17</v>
      </c>
      <c r="D146" t="s">
        <v>6</v>
      </c>
      <c r="E146" s="10">
        <v>1170</v>
      </c>
      <c r="F146" s="10">
        <v>1251.9000000000001</v>
      </c>
      <c r="G146" s="5" t="str">
        <f>TEXT(Tabla2[[#This Row],[Fecha]],"mmmm")</f>
        <v>junio</v>
      </c>
    </row>
    <row r="147" spans="1:7" x14ac:dyDescent="0.25">
      <c r="A147" s="4">
        <v>45473</v>
      </c>
      <c r="B147" s="4" t="s">
        <v>75</v>
      </c>
      <c r="C147" t="s">
        <v>18</v>
      </c>
      <c r="D147" t="s">
        <v>7</v>
      </c>
      <c r="E147" s="10">
        <v>60</v>
      </c>
      <c r="F147" s="10">
        <v>64.2</v>
      </c>
      <c r="G147" s="5" t="str">
        <f>TEXT(Tabla2[[#This Row],[Fecha]],"mmmm")</f>
        <v>junio</v>
      </c>
    </row>
    <row r="148" spans="1:7" x14ac:dyDescent="0.25">
      <c r="A148" s="4">
        <v>45473</v>
      </c>
      <c r="B148" s="4" t="s">
        <v>75</v>
      </c>
      <c r="C148" t="s">
        <v>19</v>
      </c>
      <c r="D148" t="s">
        <v>7</v>
      </c>
      <c r="E148" s="10">
        <v>440</v>
      </c>
      <c r="F148" s="10">
        <v>470.8</v>
      </c>
      <c r="G148" s="5" t="str">
        <f>TEXT(Tabla2[[#This Row],[Fecha]],"mmmm")</f>
        <v>junio</v>
      </c>
    </row>
    <row r="149" spans="1:7" x14ac:dyDescent="0.25">
      <c r="A149" s="4">
        <v>45473</v>
      </c>
      <c r="B149" s="4" t="s">
        <v>75</v>
      </c>
      <c r="C149" t="s">
        <v>20</v>
      </c>
      <c r="D149" t="s">
        <v>6</v>
      </c>
      <c r="E149" s="10">
        <v>560</v>
      </c>
      <c r="F149" s="10">
        <v>599.20000000000005</v>
      </c>
      <c r="G149" s="5" t="str">
        <f>TEXT(Tabla2[[#This Row],[Fecha]],"mmmm")</f>
        <v>junio</v>
      </c>
    </row>
    <row r="150" spans="1:7" x14ac:dyDescent="0.25">
      <c r="A150" s="4">
        <v>45473</v>
      </c>
      <c r="B150" s="4" t="s">
        <v>75</v>
      </c>
      <c r="C150" t="s">
        <v>21</v>
      </c>
      <c r="D150" t="s">
        <v>5</v>
      </c>
      <c r="E150" s="10">
        <v>1049</v>
      </c>
      <c r="F150" s="10">
        <v>1122.43</v>
      </c>
      <c r="G150" s="5" t="str">
        <f>TEXT(Tabla2[[#This Row],[Fecha]],"mmmm")</f>
        <v>junio</v>
      </c>
    </row>
    <row r="151" spans="1:7" x14ac:dyDescent="0.25">
      <c r="A151" s="4">
        <v>45473</v>
      </c>
      <c r="B151" s="4" t="s">
        <v>75</v>
      </c>
      <c r="C151" t="s">
        <v>22</v>
      </c>
      <c r="D151" t="s">
        <v>7</v>
      </c>
      <c r="E151" s="10">
        <v>135</v>
      </c>
      <c r="F151" s="10">
        <v>144.44999999999999</v>
      </c>
      <c r="G151" s="5" t="str">
        <f>TEXT(Tabla2[[#This Row],[Fecha]],"mmmm")</f>
        <v>junio</v>
      </c>
    </row>
    <row r="152" spans="1:7" x14ac:dyDescent="0.25">
      <c r="A152" s="4">
        <v>45469</v>
      </c>
      <c r="B152" s="4" t="s">
        <v>75</v>
      </c>
      <c r="C152" t="s">
        <v>23</v>
      </c>
      <c r="D152" t="s">
        <v>5</v>
      </c>
      <c r="E152" s="10">
        <v>180</v>
      </c>
      <c r="F152" s="10">
        <v>192.6</v>
      </c>
      <c r="G152" s="5" t="str">
        <f>TEXT(Tabla2[[#This Row],[Fecha]],"mmmm")</f>
        <v>junio</v>
      </c>
    </row>
    <row r="153" spans="1:7" x14ac:dyDescent="0.25">
      <c r="A153" s="4">
        <v>45468</v>
      </c>
      <c r="B153" s="4" t="s">
        <v>75</v>
      </c>
      <c r="C153" t="s">
        <v>24</v>
      </c>
      <c r="D153" t="s">
        <v>7</v>
      </c>
      <c r="E153" s="10">
        <v>30</v>
      </c>
      <c r="F153" s="10">
        <v>32.1</v>
      </c>
      <c r="G153" s="5" t="str">
        <f>TEXT(Tabla2[[#This Row],[Fecha]],"mmmm")</f>
        <v>junio</v>
      </c>
    </row>
    <row r="154" spans="1:7" x14ac:dyDescent="0.25">
      <c r="A154" s="4">
        <v>45468</v>
      </c>
      <c r="B154" s="4" t="s">
        <v>75</v>
      </c>
      <c r="C154" t="s">
        <v>25</v>
      </c>
      <c r="D154" t="s">
        <v>7</v>
      </c>
      <c r="E154" s="10">
        <v>1512</v>
      </c>
      <c r="F154" s="10">
        <v>1617.84</v>
      </c>
      <c r="G154" s="5" t="str">
        <f>TEXT(Tabla2[[#This Row],[Fecha]],"mmmm")</f>
        <v>junio</v>
      </c>
    </row>
    <row r="155" spans="1:7" x14ac:dyDescent="0.25">
      <c r="A155" s="4">
        <v>45468</v>
      </c>
      <c r="B155" s="4" t="s">
        <v>75</v>
      </c>
      <c r="C155" t="s">
        <v>26</v>
      </c>
      <c r="D155" t="s">
        <v>7</v>
      </c>
      <c r="E155" s="10">
        <v>390</v>
      </c>
      <c r="F155" s="10">
        <v>417.3</v>
      </c>
      <c r="G155" s="5" t="str">
        <f>TEXT(Tabla2[[#This Row],[Fecha]],"mmmm")</f>
        <v>junio</v>
      </c>
    </row>
    <row r="156" spans="1:7" x14ac:dyDescent="0.25">
      <c r="A156" s="4">
        <v>45468</v>
      </c>
      <c r="B156" s="4" t="s">
        <v>75</v>
      </c>
      <c r="C156" t="s">
        <v>27</v>
      </c>
      <c r="D156" t="s">
        <v>7</v>
      </c>
      <c r="E156" s="10">
        <v>90</v>
      </c>
      <c r="F156" s="10">
        <v>96.3</v>
      </c>
      <c r="G156" s="5" t="str">
        <f>TEXT(Tabla2[[#This Row],[Fecha]],"mmmm")</f>
        <v>junio</v>
      </c>
    </row>
    <row r="157" spans="1:7" x14ac:dyDescent="0.25">
      <c r="A157" s="4">
        <v>45467</v>
      </c>
      <c r="B157" s="4" t="s">
        <v>75</v>
      </c>
      <c r="C157" t="s">
        <v>28</v>
      </c>
      <c r="D157" t="s">
        <v>7</v>
      </c>
      <c r="E157" s="10">
        <v>270</v>
      </c>
      <c r="F157" s="10">
        <v>288.89999999999998</v>
      </c>
      <c r="G157" s="5" t="str">
        <f>TEXT(Tabla2[[#This Row],[Fecha]],"mmmm")</f>
        <v>junio</v>
      </c>
    </row>
    <row r="158" spans="1:7" x14ac:dyDescent="0.25">
      <c r="A158" s="4">
        <v>45467</v>
      </c>
      <c r="B158" s="4" t="s">
        <v>75</v>
      </c>
      <c r="C158" t="s">
        <v>29</v>
      </c>
      <c r="D158" t="s">
        <v>5</v>
      </c>
      <c r="E158" s="10">
        <v>290</v>
      </c>
      <c r="F158" s="10">
        <v>310.3</v>
      </c>
      <c r="G158" s="5" t="str">
        <f>TEXT(Tabla2[[#This Row],[Fecha]],"mmmm")</f>
        <v>junio</v>
      </c>
    </row>
    <row r="159" spans="1:7" x14ac:dyDescent="0.25">
      <c r="A159" s="4">
        <v>45467</v>
      </c>
      <c r="B159" s="4" t="s">
        <v>75</v>
      </c>
      <c r="C159" t="s">
        <v>30</v>
      </c>
      <c r="D159" t="s">
        <v>6</v>
      </c>
      <c r="E159" s="10">
        <v>1170</v>
      </c>
      <c r="F159" s="10">
        <v>1251.9000000000001</v>
      </c>
      <c r="G159" s="5" t="str">
        <f>TEXT(Tabla2[[#This Row],[Fecha]],"mmmm")</f>
        <v>junio</v>
      </c>
    </row>
    <row r="160" spans="1:7" x14ac:dyDescent="0.25">
      <c r="A160" s="4">
        <v>45504</v>
      </c>
      <c r="B160" s="4" t="s">
        <v>75</v>
      </c>
      <c r="C160" t="s">
        <v>16</v>
      </c>
      <c r="D160" t="s">
        <v>7</v>
      </c>
      <c r="E160" s="10">
        <v>60</v>
      </c>
      <c r="F160" s="10">
        <v>64.2</v>
      </c>
      <c r="G160" s="5" t="str">
        <f>TEXT(Tabla2[[#This Row],[Fecha]],"mmmm")</f>
        <v>julio</v>
      </c>
    </row>
    <row r="161" spans="1:7" x14ac:dyDescent="0.25">
      <c r="A161" s="4">
        <v>45504</v>
      </c>
      <c r="B161" s="4" t="s">
        <v>75</v>
      </c>
      <c r="C161" t="s">
        <v>17</v>
      </c>
      <c r="D161" t="s">
        <v>7</v>
      </c>
      <c r="E161" s="10">
        <v>440</v>
      </c>
      <c r="F161" s="10">
        <v>470.8</v>
      </c>
      <c r="G161" s="5" t="str">
        <f>TEXT(Tabla2[[#This Row],[Fecha]],"mmmm")</f>
        <v>julio</v>
      </c>
    </row>
    <row r="162" spans="1:7" x14ac:dyDescent="0.25">
      <c r="A162" s="4">
        <v>45504</v>
      </c>
      <c r="B162" s="4" t="s">
        <v>75</v>
      </c>
      <c r="C162" t="s">
        <v>18</v>
      </c>
      <c r="D162" t="s">
        <v>6</v>
      </c>
      <c r="E162" s="10">
        <v>560</v>
      </c>
      <c r="F162" s="10">
        <v>599.20000000000005</v>
      </c>
      <c r="G162" s="5" t="str">
        <f>TEXT(Tabla2[[#This Row],[Fecha]],"mmmm")</f>
        <v>julio</v>
      </c>
    </row>
    <row r="163" spans="1:7" x14ac:dyDescent="0.25">
      <c r="A163" s="4">
        <v>45504</v>
      </c>
      <c r="B163" s="4" t="s">
        <v>75</v>
      </c>
      <c r="C163" t="s">
        <v>19</v>
      </c>
      <c r="D163" t="s">
        <v>5</v>
      </c>
      <c r="E163" s="10">
        <v>1049</v>
      </c>
      <c r="F163" s="10">
        <v>1122.43</v>
      </c>
      <c r="G163" s="5" t="str">
        <f>TEXT(Tabla2[[#This Row],[Fecha]],"mmmm")</f>
        <v>julio</v>
      </c>
    </row>
    <row r="164" spans="1:7" x14ac:dyDescent="0.25">
      <c r="A164" s="4">
        <v>45503</v>
      </c>
      <c r="B164" s="4" t="s">
        <v>75</v>
      </c>
      <c r="C164" t="s">
        <v>20</v>
      </c>
      <c r="D164" t="s">
        <v>7</v>
      </c>
      <c r="E164" s="10">
        <v>135</v>
      </c>
      <c r="F164" s="10">
        <v>144.44999999999999</v>
      </c>
      <c r="G164" s="5" t="str">
        <f>TEXT(Tabla2[[#This Row],[Fecha]],"mmmm")</f>
        <v>julio</v>
      </c>
    </row>
    <row r="165" spans="1:7" x14ac:dyDescent="0.25">
      <c r="A165" s="4">
        <v>45499</v>
      </c>
      <c r="B165" s="4" t="s">
        <v>75</v>
      </c>
      <c r="C165" t="s">
        <v>21</v>
      </c>
      <c r="D165" t="s">
        <v>5</v>
      </c>
      <c r="E165" s="10">
        <v>180</v>
      </c>
      <c r="F165" s="10">
        <v>192.6</v>
      </c>
      <c r="G165" s="5" t="str">
        <f>TEXT(Tabla2[[#This Row],[Fecha]],"mmmm")</f>
        <v>julio</v>
      </c>
    </row>
    <row r="166" spans="1:7" x14ac:dyDescent="0.25">
      <c r="A166" s="4">
        <v>45498</v>
      </c>
      <c r="B166" s="4" t="s">
        <v>75</v>
      </c>
      <c r="C166" t="s">
        <v>22</v>
      </c>
      <c r="D166" t="s">
        <v>7</v>
      </c>
      <c r="E166" s="10">
        <v>30</v>
      </c>
      <c r="F166" s="10">
        <v>32.1</v>
      </c>
      <c r="G166" s="5" t="str">
        <f>TEXT(Tabla2[[#This Row],[Fecha]],"mmmm")</f>
        <v>julio</v>
      </c>
    </row>
    <row r="167" spans="1:7" x14ac:dyDescent="0.25">
      <c r="A167" s="4">
        <v>45498</v>
      </c>
      <c r="B167" s="4" t="s">
        <v>75</v>
      </c>
      <c r="C167" t="s">
        <v>23</v>
      </c>
      <c r="D167" t="s">
        <v>7</v>
      </c>
      <c r="E167" s="10">
        <v>1512</v>
      </c>
      <c r="F167" s="10">
        <v>1617.84</v>
      </c>
      <c r="G167" s="5" t="str">
        <f>TEXT(Tabla2[[#This Row],[Fecha]],"mmmm")</f>
        <v>julio</v>
      </c>
    </row>
    <row r="168" spans="1:7" x14ac:dyDescent="0.25">
      <c r="A168" s="4">
        <v>45498</v>
      </c>
      <c r="B168" s="4" t="s">
        <v>75</v>
      </c>
      <c r="C168" t="s">
        <v>24</v>
      </c>
      <c r="D168" t="s">
        <v>7</v>
      </c>
      <c r="E168" s="10">
        <v>390</v>
      </c>
      <c r="F168" s="10">
        <v>417.3</v>
      </c>
      <c r="G168" s="5" t="str">
        <f>TEXT(Tabla2[[#This Row],[Fecha]],"mmmm")</f>
        <v>julio</v>
      </c>
    </row>
    <row r="169" spans="1:7" x14ac:dyDescent="0.25">
      <c r="A169" s="4">
        <v>45498</v>
      </c>
      <c r="B169" s="4" t="s">
        <v>75</v>
      </c>
      <c r="C169" t="s">
        <v>25</v>
      </c>
      <c r="D169" t="s">
        <v>7</v>
      </c>
      <c r="E169" s="10">
        <v>90</v>
      </c>
      <c r="F169" s="10">
        <v>96.3</v>
      </c>
      <c r="G169" s="5" t="str">
        <f>TEXT(Tabla2[[#This Row],[Fecha]],"mmmm")</f>
        <v>julio</v>
      </c>
    </row>
    <row r="170" spans="1:7" x14ac:dyDescent="0.25">
      <c r="A170" s="4">
        <v>45497</v>
      </c>
      <c r="B170" s="4" t="s">
        <v>75</v>
      </c>
      <c r="C170" t="s">
        <v>26</v>
      </c>
      <c r="D170" t="s">
        <v>7</v>
      </c>
      <c r="E170" s="10">
        <v>270</v>
      </c>
      <c r="F170" s="10">
        <v>288.89999999999998</v>
      </c>
      <c r="G170" s="5" t="str">
        <f>TEXT(Tabla2[[#This Row],[Fecha]],"mmmm")</f>
        <v>julio</v>
      </c>
    </row>
    <row r="171" spans="1:7" x14ac:dyDescent="0.25">
      <c r="A171" s="4">
        <v>45503</v>
      </c>
      <c r="B171" s="4" t="s">
        <v>75</v>
      </c>
      <c r="C171" t="s">
        <v>27</v>
      </c>
      <c r="D171" t="s">
        <v>5</v>
      </c>
      <c r="E171" s="10">
        <v>290</v>
      </c>
      <c r="F171" s="10">
        <v>310.3</v>
      </c>
      <c r="G171" s="5" t="str">
        <f>TEXT(Tabla2[[#This Row],[Fecha]],"mmmm")</f>
        <v>julio</v>
      </c>
    </row>
    <row r="172" spans="1:7" x14ac:dyDescent="0.25">
      <c r="A172" s="4">
        <v>45503</v>
      </c>
      <c r="B172" s="4" t="s">
        <v>75</v>
      </c>
      <c r="C172" t="s">
        <v>28</v>
      </c>
      <c r="D172" t="s">
        <v>6</v>
      </c>
      <c r="E172" s="10">
        <v>1170</v>
      </c>
      <c r="F172" s="10">
        <v>1251.9000000000001</v>
      </c>
      <c r="G172" s="5" t="str">
        <f>TEXT(Tabla2[[#This Row],[Fecha]],"mmmm")</f>
        <v>julio</v>
      </c>
    </row>
    <row r="173" spans="1:7" x14ac:dyDescent="0.25">
      <c r="A173" s="4">
        <v>45503</v>
      </c>
      <c r="B173" s="4" t="s">
        <v>75</v>
      </c>
      <c r="C173" t="s">
        <v>29</v>
      </c>
      <c r="D173" t="s">
        <v>7</v>
      </c>
      <c r="E173" s="10">
        <v>60</v>
      </c>
      <c r="F173" s="10">
        <v>64.2</v>
      </c>
      <c r="G173" s="5" t="str">
        <f>TEXT(Tabla2[[#This Row],[Fecha]],"mmmm")</f>
        <v>julio</v>
      </c>
    </row>
    <row r="174" spans="1:7" x14ac:dyDescent="0.25">
      <c r="A174" s="4">
        <v>45503</v>
      </c>
      <c r="B174" s="4" t="s">
        <v>75</v>
      </c>
      <c r="C174" t="s">
        <v>30</v>
      </c>
      <c r="D174" t="s">
        <v>7</v>
      </c>
      <c r="E174" s="10">
        <v>440</v>
      </c>
      <c r="F174" s="10">
        <v>470.8</v>
      </c>
      <c r="G174" s="5" t="str">
        <f>TEXT(Tabla2[[#This Row],[Fecha]],"mmmm")</f>
        <v>julio</v>
      </c>
    </row>
    <row r="175" spans="1:7" x14ac:dyDescent="0.25">
      <c r="A175" s="4">
        <v>45503</v>
      </c>
      <c r="B175" s="4" t="s">
        <v>75</v>
      </c>
      <c r="C175" t="s">
        <v>31</v>
      </c>
      <c r="D175" t="s">
        <v>6</v>
      </c>
      <c r="E175" s="10">
        <v>560</v>
      </c>
      <c r="F175" s="10">
        <v>599.20000000000005</v>
      </c>
      <c r="G175" s="5" t="str">
        <f>TEXT(Tabla2[[#This Row],[Fecha]],"mmmm")</f>
        <v>julio</v>
      </c>
    </row>
    <row r="176" spans="1:7" x14ac:dyDescent="0.25">
      <c r="A176" s="4">
        <v>45503</v>
      </c>
      <c r="B176" s="4" t="s">
        <v>75</v>
      </c>
      <c r="C176" t="s">
        <v>32</v>
      </c>
      <c r="D176" t="s">
        <v>5</v>
      </c>
      <c r="E176" s="10">
        <v>1049</v>
      </c>
      <c r="F176" s="10">
        <v>1122.43</v>
      </c>
      <c r="G176" s="5" t="str">
        <f>TEXT(Tabla2[[#This Row],[Fecha]],"mmmm")</f>
        <v>julio</v>
      </c>
    </row>
    <row r="177" spans="1:7" x14ac:dyDescent="0.25">
      <c r="A177" s="4">
        <v>45503</v>
      </c>
      <c r="B177" s="4" t="s">
        <v>75</v>
      </c>
      <c r="C177" t="s">
        <v>33</v>
      </c>
      <c r="D177" t="s">
        <v>7</v>
      </c>
      <c r="E177" s="10">
        <v>135</v>
      </c>
      <c r="F177" s="10">
        <v>144.44999999999999</v>
      </c>
      <c r="G177" s="5" t="str">
        <f>TEXT(Tabla2[[#This Row],[Fecha]],"mmmm")</f>
        <v>julio</v>
      </c>
    </row>
    <row r="178" spans="1:7" x14ac:dyDescent="0.25">
      <c r="A178" s="4">
        <v>45499</v>
      </c>
      <c r="B178" s="4" t="s">
        <v>75</v>
      </c>
      <c r="C178" t="s">
        <v>34</v>
      </c>
      <c r="D178" t="s">
        <v>5</v>
      </c>
      <c r="E178" s="10">
        <v>180</v>
      </c>
      <c r="F178" s="10">
        <v>192.6</v>
      </c>
      <c r="G178" s="5" t="str">
        <f>TEXT(Tabla2[[#This Row],[Fecha]],"mmmm")</f>
        <v>julio</v>
      </c>
    </row>
    <row r="179" spans="1:7" x14ac:dyDescent="0.25">
      <c r="A179" s="4">
        <v>45498</v>
      </c>
      <c r="B179" s="4" t="s">
        <v>75</v>
      </c>
      <c r="C179" t="s">
        <v>35</v>
      </c>
      <c r="D179" t="s">
        <v>7</v>
      </c>
      <c r="E179" s="10">
        <v>30</v>
      </c>
      <c r="F179" s="10">
        <v>32.1</v>
      </c>
      <c r="G179" s="5" t="str">
        <f>TEXT(Tabla2[[#This Row],[Fecha]],"mmmm")</f>
        <v>julio</v>
      </c>
    </row>
    <row r="180" spans="1:7" x14ac:dyDescent="0.25">
      <c r="A180" s="4">
        <v>45498</v>
      </c>
      <c r="B180" s="4" t="s">
        <v>75</v>
      </c>
      <c r="C180" t="s">
        <v>36</v>
      </c>
      <c r="D180" t="s">
        <v>7</v>
      </c>
      <c r="E180" s="10">
        <v>1512</v>
      </c>
      <c r="F180" s="10">
        <v>1617.84</v>
      </c>
      <c r="G180" s="5" t="str">
        <f>TEXT(Tabla2[[#This Row],[Fecha]],"mmmm")</f>
        <v>julio</v>
      </c>
    </row>
    <row r="181" spans="1:7" x14ac:dyDescent="0.25">
      <c r="A181" s="4">
        <v>45498</v>
      </c>
      <c r="B181" s="4" t="s">
        <v>75</v>
      </c>
      <c r="C181" t="s">
        <v>37</v>
      </c>
      <c r="D181" t="s">
        <v>7</v>
      </c>
      <c r="E181" s="10">
        <v>390</v>
      </c>
      <c r="F181" s="10">
        <v>417.3</v>
      </c>
      <c r="G181" s="5" t="str">
        <f>TEXT(Tabla2[[#This Row],[Fecha]],"mmmm")</f>
        <v>julio</v>
      </c>
    </row>
    <row r="182" spans="1:7" x14ac:dyDescent="0.25">
      <c r="A182" s="4">
        <v>45498</v>
      </c>
      <c r="B182" s="4" t="s">
        <v>75</v>
      </c>
      <c r="C182" t="s">
        <v>38</v>
      </c>
      <c r="D182" t="s">
        <v>7</v>
      </c>
      <c r="E182" s="10">
        <v>90</v>
      </c>
      <c r="F182" s="10">
        <v>96.3</v>
      </c>
      <c r="G182" s="5" t="str">
        <f>TEXT(Tabla2[[#This Row],[Fecha]],"mmmm")</f>
        <v>julio</v>
      </c>
    </row>
    <row r="183" spans="1:7" x14ac:dyDescent="0.25">
      <c r="A183" s="4">
        <v>45497</v>
      </c>
      <c r="B183" s="4" t="s">
        <v>75</v>
      </c>
      <c r="C183" t="s">
        <v>39</v>
      </c>
      <c r="D183" t="s">
        <v>7</v>
      </c>
      <c r="E183" s="10">
        <v>270</v>
      </c>
      <c r="F183" s="10">
        <v>288.89999999999998</v>
      </c>
      <c r="G183" s="5" t="str">
        <f>TEXT(Tabla2[[#This Row],[Fecha]],"mmmm")</f>
        <v>julio</v>
      </c>
    </row>
    <row r="184" spans="1:7" x14ac:dyDescent="0.25">
      <c r="A184" s="4">
        <v>45497</v>
      </c>
      <c r="B184" s="4" t="s">
        <v>75</v>
      </c>
      <c r="C184" t="s">
        <v>40</v>
      </c>
      <c r="D184" t="s">
        <v>5</v>
      </c>
      <c r="E184" s="10">
        <v>290</v>
      </c>
      <c r="F184" s="10">
        <v>310.3</v>
      </c>
      <c r="G184" s="5" t="str">
        <f>TEXT(Tabla2[[#This Row],[Fecha]],"mmmm")</f>
        <v>julio</v>
      </c>
    </row>
    <row r="185" spans="1:7" x14ac:dyDescent="0.25">
      <c r="A185" s="4">
        <v>45497</v>
      </c>
      <c r="B185" s="4" t="s">
        <v>75</v>
      </c>
      <c r="C185" t="s">
        <v>41</v>
      </c>
      <c r="D185" t="s">
        <v>6</v>
      </c>
      <c r="E185" s="10">
        <v>1170</v>
      </c>
      <c r="F185" s="10">
        <v>1251.9000000000001</v>
      </c>
      <c r="G185" s="5" t="str">
        <f>TEXT(Tabla2[[#This Row],[Fecha]],"mmmm")</f>
        <v>julio</v>
      </c>
    </row>
    <row r="186" spans="1:7" x14ac:dyDescent="0.25">
      <c r="A186" s="4">
        <v>45535</v>
      </c>
      <c r="B186" s="4" t="s">
        <v>75</v>
      </c>
      <c r="C186" t="s">
        <v>16</v>
      </c>
      <c r="D186" t="s">
        <v>7</v>
      </c>
      <c r="E186" s="10">
        <v>60</v>
      </c>
      <c r="F186" s="10">
        <v>64.2</v>
      </c>
      <c r="G186" s="5" t="str">
        <f>TEXT(Tabla2[[#This Row],[Fecha]],"mmmm")</f>
        <v>agosto</v>
      </c>
    </row>
    <row r="187" spans="1:7" x14ac:dyDescent="0.25">
      <c r="A187" s="4">
        <v>45535</v>
      </c>
      <c r="B187" s="4" t="s">
        <v>75</v>
      </c>
      <c r="C187" t="s">
        <v>17</v>
      </c>
      <c r="D187" t="s">
        <v>7</v>
      </c>
      <c r="E187" s="10">
        <v>440</v>
      </c>
      <c r="F187" s="10">
        <v>470.8</v>
      </c>
      <c r="G187" s="5" t="str">
        <f>TEXT(Tabla2[[#This Row],[Fecha]],"mmmm")</f>
        <v>agosto</v>
      </c>
    </row>
    <row r="188" spans="1:7" x14ac:dyDescent="0.25">
      <c r="A188" s="4">
        <v>45535</v>
      </c>
      <c r="B188" s="4" t="s">
        <v>75</v>
      </c>
      <c r="C188" t="s">
        <v>18</v>
      </c>
      <c r="D188" t="s">
        <v>6</v>
      </c>
      <c r="E188" s="10">
        <v>560</v>
      </c>
      <c r="F188" s="10">
        <v>599.20000000000005</v>
      </c>
      <c r="G188" s="5" t="str">
        <f>TEXT(Tabla2[[#This Row],[Fecha]],"mmmm")</f>
        <v>agosto</v>
      </c>
    </row>
    <row r="189" spans="1:7" x14ac:dyDescent="0.25">
      <c r="A189" s="4">
        <v>45535</v>
      </c>
      <c r="B189" s="4" t="s">
        <v>75</v>
      </c>
      <c r="C189" t="s">
        <v>19</v>
      </c>
      <c r="D189" t="s">
        <v>5</v>
      </c>
      <c r="E189" s="10">
        <v>1049</v>
      </c>
      <c r="F189" s="10">
        <v>1122.43</v>
      </c>
      <c r="G189" s="5" t="str">
        <f>TEXT(Tabla2[[#This Row],[Fecha]],"mmmm")</f>
        <v>agosto</v>
      </c>
    </row>
    <row r="190" spans="1:7" x14ac:dyDescent="0.25">
      <c r="A190" s="4">
        <v>45534</v>
      </c>
      <c r="B190" s="4" t="s">
        <v>75</v>
      </c>
      <c r="C190" t="s">
        <v>20</v>
      </c>
      <c r="D190" t="s">
        <v>7</v>
      </c>
      <c r="E190" s="10">
        <v>135</v>
      </c>
      <c r="F190" s="10">
        <v>144.44999999999999</v>
      </c>
      <c r="G190" s="5" t="str">
        <f>TEXT(Tabla2[[#This Row],[Fecha]],"mmmm")</f>
        <v>agosto</v>
      </c>
    </row>
    <row r="191" spans="1:7" x14ac:dyDescent="0.25">
      <c r="A191" s="4">
        <v>45530</v>
      </c>
      <c r="B191" s="4" t="s">
        <v>75</v>
      </c>
      <c r="C191" t="s">
        <v>21</v>
      </c>
      <c r="D191" t="s">
        <v>5</v>
      </c>
      <c r="E191" s="10">
        <v>180</v>
      </c>
      <c r="F191" s="10">
        <v>192.6</v>
      </c>
      <c r="G191" s="5" t="str">
        <f>TEXT(Tabla2[[#This Row],[Fecha]],"mmmm")</f>
        <v>agosto</v>
      </c>
    </row>
    <row r="192" spans="1:7" x14ac:dyDescent="0.25">
      <c r="A192" s="4">
        <v>45529</v>
      </c>
      <c r="B192" s="4" t="s">
        <v>75</v>
      </c>
      <c r="C192" t="s">
        <v>22</v>
      </c>
      <c r="D192" t="s">
        <v>7</v>
      </c>
      <c r="E192" s="10">
        <v>30</v>
      </c>
      <c r="F192" s="10">
        <v>32.1</v>
      </c>
      <c r="G192" s="5" t="str">
        <f>TEXT(Tabla2[[#This Row],[Fecha]],"mmmm")</f>
        <v>agosto</v>
      </c>
    </row>
    <row r="193" spans="1:7" x14ac:dyDescent="0.25">
      <c r="A193" s="4">
        <v>45529</v>
      </c>
      <c r="B193" s="4" t="s">
        <v>75</v>
      </c>
      <c r="C193" t="s">
        <v>23</v>
      </c>
      <c r="D193" t="s">
        <v>7</v>
      </c>
      <c r="E193" s="10">
        <v>1512</v>
      </c>
      <c r="F193" s="10">
        <v>1617.84</v>
      </c>
      <c r="G193" s="5" t="str">
        <f>TEXT(Tabla2[[#This Row],[Fecha]],"mmmm")</f>
        <v>agosto</v>
      </c>
    </row>
    <row r="194" spans="1:7" x14ac:dyDescent="0.25">
      <c r="A194" s="4">
        <v>45529</v>
      </c>
      <c r="B194" s="4" t="s">
        <v>75</v>
      </c>
      <c r="C194" t="s">
        <v>24</v>
      </c>
      <c r="D194" t="s">
        <v>7</v>
      </c>
      <c r="E194" s="10">
        <v>390</v>
      </c>
      <c r="F194" s="10">
        <v>417.3</v>
      </c>
      <c r="G194" s="5" t="str">
        <f>TEXT(Tabla2[[#This Row],[Fecha]],"mmmm")</f>
        <v>agosto</v>
      </c>
    </row>
    <row r="195" spans="1:7" x14ac:dyDescent="0.25">
      <c r="A195" s="4">
        <v>45529</v>
      </c>
      <c r="B195" s="4" t="s">
        <v>75</v>
      </c>
      <c r="C195" t="s">
        <v>25</v>
      </c>
      <c r="D195" t="s">
        <v>7</v>
      </c>
      <c r="E195" s="10">
        <v>90</v>
      </c>
      <c r="F195" s="10">
        <v>96.3</v>
      </c>
      <c r="G195" s="5" t="str">
        <f>TEXT(Tabla2[[#This Row],[Fecha]],"mmmm")</f>
        <v>agosto</v>
      </c>
    </row>
    <row r="196" spans="1:7" x14ac:dyDescent="0.25">
      <c r="A196" s="4">
        <v>45528</v>
      </c>
      <c r="B196" s="4" t="s">
        <v>75</v>
      </c>
      <c r="C196" t="s">
        <v>26</v>
      </c>
      <c r="D196" t="s">
        <v>7</v>
      </c>
      <c r="E196" s="10">
        <v>270</v>
      </c>
      <c r="F196" s="10">
        <v>288.89999999999998</v>
      </c>
      <c r="G196" s="5" t="str">
        <f>TEXT(Tabla2[[#This Row],[Fecha]],"mmmm")</f>
        <v>agosto</v>
      </c>
    </row>
    <row r="197" spans="1:7" x14ac:dyDescent="0.25">
      <c r="A197" s="4">
        <v>45534</v>
      </c>
      <c r="B197" s="4" t="s">
        <v>75</v>
      </c>
      <c r="C197" t="s">
        <v>27</v>
      </c>
      <c r="D197" t="s">
        <v>5</v>
      </c>
      <c r="E197" s="10">
        <v>290</v>
      </c>
      <c r="F197" s="10">
        <v>310.3</v>
      </c>
      <c r="G197" s="5" t="str">
        <f>TEXT(Tabla2[[#This Row],[Fecha]],"mmmm")</f>
        <v>agosto</v>
      </c>
    </row>
    <row r="198" spans="1:7" x14ac:dyDescent="0.25">
      <c r="A198" s="4">
        <v>45534</v>
      </c>
      <c r="B198" s="4" t="s">
        <v>75</v>
      </c>
      <c r="C198" t="s">
        <v>28</v>
      </c>
      <c r="D198" t="s">
        <v>6</v>
      </c>
      <c r="E198" s="10">
        <v>1170</v>
      </c>
      <c r="F198" s="10">
        <v>1251.9000000000001</v>
      </c>
      <c r="G198" s="5" t="str">
        <f>TEXT(Tabla2[[#This Row],[Fecha]],"mmmm")</f>
        <v>agosto</v>
      </c>
    </row>
    <row r="199" spans="1:7" x14ac:dyDescent="0.25">
      <c r="A199" s="4">
        <v>45534</v>
      </c>
      <c r="B199" s="4" t="s">
        <v>75</v>
      </c>
      <c r="C199" t="s">
        <v>29</v>
      </c>
      <c r="D199" t="s">
        <v>7</v>
      </c>
      <c r="E199" s="10">
        <v>60</v>
      </c>
      <c r="F199" s="10">
        <v>64.2</v>
      </c>
      <c r="G199" s="5" t="str">
        <f>TEXT(Tabla2[[#This Row],[Fecha]],"mmmm")</f>
        <v>agosto</v>
      </c>
    </row>
    <row r="200" spans="1:7" x14ac:dyDescent="0.25">
      <c r="A200" s="4">
        <v>45565</v>
      </c>
      <c r="B200" s="4" t="s">
        <v>75</v>
      </c>
      <c r="C200" t="s">
        <v>16</v>
      </c>
      <c r="D200" t="s">
        <v>7</v>
      </c>
      <c r="E200" s="10">
        <v>440</v>
      </c>
      <c r="F200" s="10">
        <v>470.8</v>
      </c>
      <c r="G200" s="5" t="str">
        <f>TEXT(Tabla2[[#This Row],[Fecha]],"mmmm")</f>
        <v>septiembre</v>
      </c>
    </row>
    <row r="201" spans="1:7" x14ac:dyDescent="0.25">
      <c r="A201" s="4">
        <v>45565</v>
      </c>
      <c r="B201" s="4" t="s">
        <v>75</v>
      </c>
      <c r="C201" t="s">
        <v>17</v>
      </c>
      <c r="D201" t="s">
        <v>6</v>
      </c>
      <c r="E201" s="10">
        <v>560</v>
      </c>
      <c r="F201" s="10">
        <v>599.20000000000005</v>
      </c>
      <c r="G201" s="5" t="str">
        <f>TEXT(Tabla2[[#This Row],[Fecha]],"mmmm")</f>
        <v>septiembre</v>
      </c>
    </row>
    <row r="202" spans="1:7" x14ac:dyDescent="0.25">
      <c r="A202" s="4">
        <v>45565</v>
      </c>
      <c r="B202" s="4" t="s">
        <v>75</v>
      </c>
      <c r="C202" t="s">
        <v>18</v>
      </c>
      <c r="D202" t="s">
        <v>5</v>
      </c>
      <c r="E202" s="10">
        <v>1049</v>
      </c>
      <c r="F202" s="10">
        <v>1122.43</v>
      </c>
      <c r="G202" s="5" t="str">
        <f>TEXT(Tabla2[[#This Row],[Fecha]],"mmmm")</f>
        <v>septiembre</v>
      </c>
    </row>
    <row r="203" spans="1:7" x14ac:dyDescent="0.25">
      <c r="A203" s="4">
        <v>45565</v>
      </c>
      <c r="B203" s="4" t="s">
        <v>75</v>
      </c>
      <c r="C203" t="s">
        <v>19</v>
      </c>
      <c r="D203" t="s">
        <v>7</v>
      </c>
      <c r="E203" s="10">
        <v>135</v>
      </c>
      <c r="F203" s="10">
        <v>144.44999999999999</v>
      </c>
      <c r="G203" s="5" t="str">
        <f>TEXT(Tabla2[[#This Row],[Fecha]],"mmmm")</f>
        <v>septiembre</v>
      </c>
    </row>
    <row r="204" spans="1:7" x14ac:dyDescent="0.25">
      <c r="A204" s="4">
        <v>45561</v>
      </c>
      <c r="B204" s="4" t="s">
        <v>75</v>
      </c>
      <c r="C204" t="s">
        <v>20</v>
      </c>
      <c r="D204" t="s">
        <v>5</v>
      </c>
      <c r="E204" s="10">
        <v>180</v>
      </c>
      <c r="F204" s="10">
        <v>192.6</v>
      </c>
      <c r="G204" s="5" t="str">
        <f>TEXT(Tabla2[[#This Row],[Fecha]],"mmmm")</f>
        <v>septiembre</v>
      </c>
    </row>
    <row r="205" spans="1:7" x14ac:dyDescent="0.25">
      <c r="A205" s="4">
        <v>45560</v>
      </c>
      <c r="B205" s="4" t="s">
        <v>75</v>
      </c>
      <c r="C205" t="s">
        <v>21</v>
      </c>
      <c r="D205" t="s">
        <v>7</v>
      </c>
      <c r="E205" s="10">
        <v>30</v>
      </c>
      <c r="F205" s="10">
        <v>32.1</v>
      </c>
      <c r="G205" s="5" t="str">
        <f>TEXT(Tabla2[[#This Row],[Fecha]],"mmmm")</f>
        <v>septiembre</v>
      </c>
    </row>
    <row r="206" spans="1:7" x14ac:dyDescent="0.25">
      <c r="A206" s="4">
        <v>45560</v>
      </c>
      <c r="B206" s="4" t="s">
        <v>75</v>
      </c>
      <c r="C206" t="s">
        <v>22</v>
      </c>
      <c r="D206" t="s">
        <v>7</v>
      </c>
      <c r="E206" s="10">
        <v>1512</v>
      </c>
      <c r="F206" s="10">
        <v>1617.84</v>
      </c>
      <c r="G206" s="5" t="str">
        <f>TEXT(Tabla2[[#This Row],[Fecha]],"mmmm")</f>
        <v>septiembre</v>
      </c>
    </row>
    <row r="207" spans="1:7" x14ac:dyDescent="0.25">
      <c r="A207" s="4">
        <v>45560</v>
      </c>
      <c r="B207" s="4" t="s">
        <v>75</v>
      </c>
      <c r="C207" t="s">
        <v>23</v>
      </c>
      <c r="D207" t="s">
        <v>7</v>
      </c>
      <c r="E207" s="10">
        <v>390</v>
      </c>
      <c r="F207" s="10">
        <v>417.3</v>
      </c>
      <c r="G207" s="5" t="str">
        <f>TEXT(Tabla2[[#This Row],[Fecha]],"mmmm")</f>
        <v>septiembre</v>
      </c>
    </row>
    <row r="208" spans="1:7" x14ac:dyDescent="0.25">
      <c r="A208" s="4">
        <v>45560</v>
      </c>
      <c r="B208" s="4" t="s">
        <v>75</v>
      </c>
      <c r="C208" t="s">
        <v>24</v>
      </c>
      <c r="D208" t="s">
        <v>7</v>
      </c>
      <c r="E208" s="10">
        <v>90</v>
      </c>
      <c r="F208" s="10">
        <v>96.3</v>
      </c>
      <c r="G208" s="5" t="str">
        <f>TEXT(Tabla2[[#This Row],[Fecha]],"mmmm")</f>
        <v>septiembre</v>
      </c>
    </row>
    <row r="209" spans="1:7" x14ac:dyDescent="0.25">
      <c r="A209" s="4">
        <v>45559</v>
      </c>
      <c r="B209" s="4" t="s">
        <v>75</v>
      </c>
      <c r="C209" t="s">
        <v>25</v>
      </c>
      <c r="D209" t="s">
        <v>7</v>
      </c>
      <c r="E209" s="10">
        <v>270</v>
      </c>
      <c r="F209" s="10">
        <v>288.89999999999998</v>
      </c>
      <c r="G209" s="5" t="str">
        <f>TEXT(Tabla2[[#This Row],[Fecha]],"mmmm")</f>
        <v>septiembre</v>
      </c>
    </row>
    <row r="210" spans="1:7" x14ac:dyDescent="0.25">
      <c r="A210" s="4">
        <v>45559</v>
      </c>
      <c r="B210" s="4" t="s">
        <v>75</v>
      </c>
      <c r="C210" t="s">
        <v>26</v>
      </c>
      <c r="D210" t="s">
        <v>5</v>
      </c>
      <c r="E210" s="10">
        <v>290</v>
      </c>
      <c r="F210" s="10">
        <v>310.3</v>
      </c>
      <c r="G210" s="5" t="str">
        <f>TEXT(Tabla2[[#This Row],[Fecha]],"mmmm")</f>
        <v>septiembre</v>
      </c>
    </row>
    <row r="211" spans="1:7" x14ac:dyDescent="0.25">
      <c r="A211" s="4">
        <v>45559</v>
      </c>
      <c r="B211" s="4" t="s">
        <v>75</v>
      </c>
      <c r="C211" t="s">
        <v>27</v>
      </c>
      <c r="D211" t="s">
        <v>6</v>
      </c>
      <c r="E211" s="10">
        <v>1170</v>
      </c>
      <c r="F211" s="10">
        <v>1251.9000000000001</v>
      </c>
      <c r="G211" s="5" t="str">
        <f>TEXT(Tabla2[[#This Row],[Fecha]],"mmmm")</f>
        <v>septiembre</v>
      </c>
    </row>
    <row r="212" spans="1:7" x14ac:dyDescent="0.25">
      <c r="A212" s="4">
        <v>45559</v>
      </c>
      <c r="B212" s="4" t="s">
        <v>75</v>
      </c>
      <c r="C212" t="s">
        <v>28</v>
      </c>
      <c r="D212" t="s">
        <v>7</v>
      </c>
      <c r="E212" s="10">
        <v>60</v>
      </c>
      <c r="F212" s="10">
        <v>64.2</v>
      </c>
      <c r="G212" s="5" t="str">
        <f>TEXT(Tabla2[[#This Row],[Fecha]],"mmmm")</f>
        <v>septiembre</v>
      </c>
    </row>
    <row r="213" spans="1:7" x14ac:dyDescent="0.25">
      <c r="A213" s="4">
        <v>45559</v>
      </c>
      <c r="B213" s="4" t="s">
        <v>75</v>
      </c>
      <c r="C213" t="s">
        <v>29</v>
      </c>
      <c r="D213" t="s">
        <v>7</v>
      </c>
      <c r="E213" s="10">
        <v>440</v>
      </c>
      <c r="F213" s="10">
        <v>470.8</v>
      </c>
      <c r="G213" s="5" t="str">
        <f>TEXT(Tabla2[[#This Row],[Fecha]],"mmmm")</f>
        <v>septiembre</v>
      </c>
    </row>
    <row r="214" spans="1:7" x14ac:dyDescent="0.25">
      <c r="A214" s="4">
        <v>45559</v>
      </c>
      <c r="B214" s="4" t="s">
        <v>75</v>
      </c>
      <c r="C214" t="s">
        <v>30</v>
      </c>
      <c r="D214" t="s">
        <v>6</v>
      </c>
      <c r="E214" s="10">
        <v>560</v>
      </c>
      <c r="F214" s="10">
        <v>599.20000000000005</v>
      </c>
      <c r="G214" s="5" t="str">
        <f>TEXT(Tabla2[[#This Row],[Fecha]],"mmmm")</f>
        <v>septiembre</v>
      </c>
    </row>
    <row r="215" spans="1:7" x14ac:dyDescent="0.25">
      <c r="A215" s="4">
        <v>45559</v>
      </c>
      <c r="B215" s="4" t="s">
        <v>75</v>
      </c>
      <c r="C215" t="s">
        <v>31</v>
      </c>
      <c r="D215" t="s">
        <v>5</v>
      </c>
      <c r="E215" s="10">
        <v>1049</v>
      </c>
      <c r="F215" s="10">
        <v>1122.43</v>
      </c>
      <c r="G215" s="5" t="str">
        <f>TEXT(Tabla2[[#This Row],[Fecha]],"mmmm")</f>
        <v>septiembre</v>
      </c>
    </row>
    <row r="216" spans="1:7" x14ac:dyDescent="0.25">
      <c r="A216" s="4">
        <v>45565</v>
      </c>
      <c r="B216" s="4" t="s">
        <v>75</v>
      </c>
      <c r="C216" t="s">
        <v>32</v>
      </c>
      <c r="D216" t="s">
        <v>7</v>
      </c>
      <c r="E216" s="10">
        <v>135</v>
      </c>
      <c r="F216" s="10">
        <v>144.44999999999999</v>
      </c>
      <c r="G216" s="5" t="str">
        <f>TEXT(Tabla2[[#This Row],[Fecha]],"mmmm")</f>
        <v>septiembre</v>
      </c>
    </row>
    <row r="217" spans="1:7" x14ac:dyDescent="0.25">
      <c r="A217" s="4">
        <v>45561</v>
      </c>
      <c r="B217" s="4" t="s">
        <v>75</v>
      </c>
      <c r="C217" t="s">
        <v>33</v>
      </c>
      <c r="D217" t="s">
        <v>5</v>
      </c>
      <c r="E217" s="10">
        <v>180</v>
      </c>
      <c r="F217" s="10">
        <v>192.6</v>
      </c>
      <c r="G217" s="5" t="str">
        <f>TEXT(Tabla2[[#This Row],[Fecha]],"mmmm")</f>
        <v>septiembre</v>
      </c>
    </row>
    <row r="218" spans="1:7" x14ac:dyDescent="0.25">
      <c r="A218" s="4">
        <v>45560</v>
      </c>
      <c r="B218" s="4" t="s">
        <v>75</v>
      </c>
      <c r="C218" t="s">
        <v>34</v>
      </c>
      <c r="D218" t="s">
        <v>7</v>
      </c>
      <c r="E218" s="10">
        <v>30</v>
      </c>
      <c r="F218" s="10">
        <v>32.1</v>
      </c>
      <c r="G218" s="5" t="str">
        <f>TEXT(Tabla2[[#This Row],[Fecha]],"mmmm")</f>
        <v>septiembre</v>
      </c>
    </row>
    <row r="219" spans="1:7" x14ac:dyDescent="0.25">
      <c r="A219" s="4">
        <v>45560</v>
      </c>
      <c r="B219" s="4" t="s">
        <v>75</v>
      </c>
      <c r="C219" t="s">
        <v>35</v>
      </c>
      <c r="D219" t="s">
        <v>7</v>
      </c>
      <c r="E219" s="10">
        <v>1512</v>
      </c>
      <c r="F219" s="10">
        <v>1617.84</v>
      </c>
      <c r="G219" s="5" t="str">
        <f>TEXT(Tabla2[[#This Row],[Fecha]],"mmmm")</f>
        <v>septiembre</v>
      </c>
    </row>
    <row r="220" spans="1:7" x14ac:dyDescent="0.25">
      <c r="A220" s="4">
        <v>45560</v>
      </c>
      <c r="B220" s="4" t="s">
        <v>75</v>
      </c>
      <c r="C220" t="s">
        <v>36</v>
      </c>
      <c r="D220" t="s">
        <v>7</v>
      </c>
      <c r="E220" s="10">
        <v>390</v>
      </c>
      <c r="F220" s="10">
        <v>417.3</v>
      </c>
      <c r="G220" s="5" t="str">
        <f>TEXT(Tabla2[[#This Row],[Fecha]],"mmmm")</f>
        <v>septiembre</v>
      </c>
    </row>
    <row r="221" spans="1:7" x14ac:dyDescent="0.25">
      <c r="A221" s="4">
        <v>45560</v>
      </c>
      <c r="B221" s="4" t="s">
        <v>75</v>
      </c>
      <c r="C221" t="s">
        <v>37</v>
      </c>
      <c r="D221" t="s">
        <v>7</v>
      </c>
      <c r="E221" s="10">
        <v>90</v>
      </c>
      <c r="F221" s="10">
        <v>96.3</v>
      </c>
      <c r="G221" s="5" t="str">
        <f>TEXT(Tabla2[[#This Row],[Fecha]],"mmmm")</f>
        <v>septiembre</v>
      </c>
    </row>
    <row r="222" spans="1:7" x14ac:dyDescent="0.25">
      <c r="A222" s="4">
        <v>45559</v>
      </c>
      <c r="B222" s="4" t="s">
        <v>75</v>
      </c>
      <c r="C222" t="s">
        <v>38</v>
      </c>
      <c r="D222" t="s">
        <v>7</v>
      </c>
      <c r="E222" s="10">
        <v>270</v>
      </c>
      <c r="F222" s="10">
        <v>288.89999999999998</v>
      </c>
      <c r="G222" s="5" t="str">
        <f>TEXT(Tabla2[[#This Row],[Fecha]],"mmmm")</f>
        <v>septiembre</v>
      </c>
    </row>
    <row r="223" spans="1:7" x14ac:dyDescent="0.25">
      <c r="A223" s="4">
        <v>45565</v>
      </c>
      <c r="B223" s="4" t="s">
        <v>75</v>
      </c>
      <c r="C223" t="s">
        <v>39</v>
      </c>
      <c r="D223" t="s">
        <v>5</v>
      </c>
      <c r="E223" s="10">
        <v>290</v>
      </c>
      <c r="F223" s="10">
        <v>310.3</v>
      </c>
      <c r="G223" s="5" t="str">
        <f>TEXT(Tabla2[[#This Row],[Fecha]],"mmmm")</f>
        <v>septiembre</v>
      </c>
    </row>
    <row r="224" spans="1:7" x14ac:dyDescent="0.25">
      <c r="A224" s="4">
        <v>45565</v>
      </c>
      <c r="B224" s="4" t="s">
        <v>75</v>
      </c>
      <c r="C224" t="s">
        <v>40</v>
      </c>
      <c r="D224" t="s">
        <v>6</v>
      </c>
      <c r="E224" s="10">
        <v>1170</v>
      </c>
      <c r="F224" s="10">
        <v>1251.9000000000001</v>
      </c>
      <c r="G224" s="5" t="str">
        <f>TEXT(Tabla2[[#This Row],[Fecha]],"mmmm")</f>
        <v>septiembre</v>
      </c>
    </row>
    <row r="225" spans="1:7" x14ac:dyDescent="0.25">
      <c r="A225" s="4">
        <v>45565</v>
      </c>
      <c r="B225" s="4" t="s">
        <v>75</v>
      </c>
      <c r="C225" t="s">
        <v>41</v>
      </c>
      <c r="D225" t="s">
        <v>7</v>
      </c>
      <c r="E225" s="10">
        <v>60</v>
      </c>
      <c r="F225" s="10">
        <v>64.2</v>
      </c>
      <c r="G225" s="5" t="str">
        <f>TEXT(Tabla2[[#This Row],[Fecha]],"mmmm")</f>
        <v>septiembre</v>
      </c>
    </row>
    <row r="226" spans="1:7" x14ac:dyDescent="0.25">
      <c r="A226" s="4">
        <v>45565</v>
      </c>
      <c r="B226" s="4" t="s">
        <v>75</v>
      </c>
      <c r="C226" t="s">
        <v>42</v>
      </c>
      <c r="D226" t="s">
        <v>7</v>
      </c>
      <c r="E226" s="10">
        <v>440</v>
      </c>
      <c r="F226" s="10">
        <v>470.8</v>
      </c>
      <c r="G226" s="5" t="str">
        <f>TEXT(Tabla2[[#This Row],[Fecha]],"mmmm")</f>
        <v>septiembre</v>
      </c>
    </row>
    <row r="227" spans="1:7" x14ac:dyDescent="0.25">
      <c r="A227" s="4">
        <v>45565</v>
      </c>
      <c r="B227" s="4" t="s">
        <v>75</v>
      </c>
      <c r="C227" t="s">
        <v>43</v>
      </c>
      <c r="D227" t="s">
        <v>6</v>
      </c>
      <c r="E227" s="10">
        <v>560</v>
      </c>
      <c r="F227" s="10">
        <v>599.20000000000005</v>
      </c>
      <c r="G227" s="5" t="str">
        <f>TEXT(Tabla2[[#This Row],[Fecha]],"mmmm")</f>
        <v>septiembre</v>
      </c>
    </row>
    <row r="228" spans="1:7" x14ac:dyDescent="0.25">
      <c r="A228" s="4">
        <v>45565</v>
      </c>
      <c r="B228" s="4" t="s">
        <v>75</v>
      </c>
      <c r="C228" t="s">
        <v>44</v>
      </c>
      <c r="D228" t="s">
        <v>5</v>
      </c>
      <c r="E228" s="10">
        <v>1049</v>
      </c>
      <c r="F228" s="10">
        <v>1122.43</v>
      </c>
      <c r="G228" s="5" t="str">
        <f>TEXT(Tabla2[[#This Row],[Fecha]],"mmmm")</f>
        <v>septiembre</v>
      </c>
    </row>
    <row r="229" spans="1:7" x14ac:dyDescent="0.25">
      <c r="A229" s="4">
        <v>45565</v>
      </c>
      <c r="B229" s="4" t="s">
        <v>75</v>
      </c>
      <c r="C229" t="s">
        <v>45</v>
      </c>
      <c r="D229" t="s">
        <v>7</v>
      </c>
      <c r="E229" s="10">
        <v>135</v>
      </c>
      <c r="F229" s="10">
        <v>144.44999999999999</v>
      </c>
      <c r="G229" s="5" t="str">
        <f>TEXT(Tabla2[[#This Row],[Fecha]],"mmmm")</f>
        <v>septiembre</v>
      </c>
    </row>
    <row r="230" spans="1:7" x14ac:dyDescent="0.25">
      <c r="A230" s="4">
        <v>45591</v>
      </c>
      <c r="B230" s="4" t="s">
        <v>75</v>
      </c>
      <c r="C230" t="s">
        <v>16</v>
      </c>
      <c r="D230" t="s">
        <v>5</v>
      </c>
      <c r="E230" s="10">
        <v>180</v>
      </c>
      <c r="F230" s="10">
        <v>192.6</v>
      </c>
      <c r="G230" s="5" t="str">
        <f>TEXT(Tabla2[[#This Row],[Fecha]],"mmmm")</f>
        <v>octubre</v>
      </c>
    </row>
    <row r="231" spans="1:7" x14ac:dyDescent="0.25">
      <c r="A231" s="4">
        <v>45590</v>
      </c>
      <c r="B231" s="4" t="s">
        <v>75</v>
      </c>
      <c r="C231" t="s">
        <v>17</v>
      </c>
      <c r="D231" t="s">
        <v>7</v>
      </c>
      <c r="E231" s="10">
        <v>30</v>
      </c>
      <c r="F231" s="10">
        <v>32.1</v>
      </c>
      <c r="G231" s="5" t="str">
        <f>TEXT(Tabla2[[#This Row],[Fecha]],"mmmm")</f>
        <v>octubre</v>
      </c>
    </row>
    <row r="232" spans="1:7" x14ac:dyDescent="0.25">
      <c r="A232" s="4">
        <v>45590</v>
      </c>
      <c r="B232" s="4" t="s">
        <v>75</v>
      </c>
      <c r="C232" t="s">
        <v>18</v>
      </c>
      <c r="D232" t="s">
        <v>7</v>
      </c>
      <c r="E232" s="10">
        <v>1512</v>
      </c>
      <c r="F232" s="10">
        <v>1617.84</v>
      </c>
      <c r="G232" s="5" t="str">
        <f>TEXT(Tabla2[[#This Row],[Fecha]],"mmmm")</f>
        <v>octubre</v>
      </c>
    </row>
    <row r="233" spans="1:7" x14ac:dyDescent="0.25">
      <c r="A233" s="4">
        <v>45590</v>
      </c>
      <c r="B233" s="4" t="s">
        <v>75</v>
      </c>
      <c r="C233" t="s">
        <v>19</v>
      </c>
      <c r="D233" t="s">
        <v>7</v>
      </c>
      <c r="E233" s="10">
        <v>390</v>
      </c>
      <c r="F233" s="10">
        <v>417.3</v>
      </c>
      <c r="G233" s="5" t="str">
        <f>TEXT(Tabla2[[#This Row],[Fecha]],"mmmm")</f>
        <v>octubre</v>
      </c>
    </row>
    <row r="234" spans="1:7" x14ac:dyDescent="0.25">
      <c r="A234" s="4">
        <v>45590</v>
      </c>
      <c r="B234" s="4" t="s">
        <v>75</v>
      </c>
      <c r="C234" t="s">
        <v>20</v>
      </c>
      <c r="D234" t="s">
        <v>7</v>
      </c>
      <c r="E234" s="10">
        <v>90</v>
      </c>
      <c r="F234" s="10">
        <v>96.3</v>
      </c>
      <c r="G234" s="5" t="str">
        <f>TEXT(Tabla2[[#This Row],[Fecha]],"mmmm")</f>
        <v>octubre</v>
      </c>
    </row>
    <row r="235" spans="1:7" x14ac:dyDescent="0.25">
      <c r="A235" s="4">
        <v>45589</v>
      </c>
      <c r="B235" s="4" t="s">
        <v>75</v>
      </c>
      <c r="C235" t="s">
        <v>21</v>
      </c>
      <c r="D235" t="s">
        <v>7</v>
      </c>
      <c r="E235" s="10">
        <v>270</v>
      </c>
      <c r="F235" s="10">
        <v>288.89999999999998</v>
      </c>
      <c r="G235" s="5" t="str">
        <f>TEXT(Tabla2[[#This Row],[Fecha]],"mmmm")</f>
        <v>octubre</v>
      </c>
    </row>
    <row r="236" spans="1:7" x14ac:dyDescent="0.25">
      <c r="A236" s="4">
        <v>45596</v>
      </c>
      <c r="B236" s="4" t="s">
        <v>75</v>
      </c>
      <c r="C236" t="s">
        <v>22</v>
      </c>
      <c r="D236" t="s">
        <v>5</v>
      </c>
      <c r="E236" s="10">
        <v>290</v>
      </c>
      <c r="F236" s="10">
        <v>310.3</v>
      </c>
      <c r="G236" s="5" t="str">
        <f>TEXT(Tabla2[[#This Row],[Fecha]],"mmmm")</f>
        <v>octubre</v>
      </c>
    </row>
    <row r="237" spans="1:7" x14ac:dyDescent="0.25">
      <c r="A237" s="4">
        <v>45596</v>
      </c>
      <c r="B237" s="4" t="s">
        <v>75</v>
      </c>
      <c r="C237" t="s">
        <v>23</v>
      </c>
      <c r="D237" t="s">
        <v>6</v>
      </c>
      <c r="E237" s="10">
        <v>1170</v>
      </c>
      <c r="F237" s="10">
        <v>1251.9000000000001</v>
      </c>
      <c r="G237" s="5" t="str">
        <f>TEXT(Tabla2[[#This Row],[Fecha]],"mmmm")</f>
        <v>octubre</v>
      </c>
    </row>
    <row r="238" spans="1:7" x14ac:dyDescent="0.25">
      <c r="A238" s="4">
        <v>45596</v>
      </c>
      <c r="B238" s="4" t="s">
        <v>75</v>
      </c>
      <c r="C238" t="s">
        <v>24</v>
      </c>
      <c r="D238" t="s">
        <v>7</v>
      </c>
      <c r="E238" s="10">
        <v>60</v>
      </c>
      <c r="F238" s="10">
        <v>64.2</v>
      </c>
      <c r="G238" s="5" t="str">
        <f>TEXT(Tabla2[[#This Row],[Fecha]],"mmmm")</f>
        <v>octubre</v>
      </c>
    </row>
    <row r="239" spans="1:7" x14ac:dyDescent="0.25">
      <c r="A239" s="4">
        <v>45596</v>
      </c>
      <c r="B239" s="4" t="s">
        <v>75</v>
      </c>
      <c r="C239" t="s">
        <v>25</v>
      </c>
      <c r="D239" t="s">
        <v>7</v>
      </c>
      <c r="E239" s="10">
        <v>440</v>
      </c>
      <c r="F239" s="10">
        <v>470.8</v>
      </c>
      <c r="G239" s="5" t="str">
        <f>TEXT(Tabla2[[#This Row],[Fecha]],"mmmm")</f>
        <v>octubre</v>
      </c>
    </row>
    <row r="240" spans="1:7" x14ac:dyDescent="0.25">
      <c r="A240" s="4">
        <v>45596</v>
      </c>
      <c r="B240" s="4" t="s">
        <v>75</v>
      </c>
      <c r="C240" t="s">
        <v>26</v>
      </c>
      <c r="D240" t="s">
        <v>6</v>
      </c>
      <c r="E240" s="10">
        <v>560</v>
      </c>
      <c r="F240" s="10">
        <v>599.20000000000005</v>
      </c>
      <c r="G240" s="5" t="str">
        <f>TEXT(Tabla2[[#This Row],[Fecha]],"mmmm")</f>
        <v>octubre</v>
      </c>
    </row>
    <row r="241" spans="1:7" x14ac:dyDescent="0.25">
      <c r="A241" s="4">
        <v>45596</v>
      </c>
      <c r="B241" s="4" t="s">
        <v>75</v>
      </c>
      <c r="C241" t="s">
        <v>27</v>
      </c>
      <c r="D241" t="s">
        <v>5</v>
      </c>
      <c r="E241" s="10">
        <v>1049</v>
      </c>
      <c r="F241" s="10">
        <v>1122.43</v>
      </c>
      <c r="G241" s="5" t="str">
        <f>TEXT(Tabla2[[#This Row],[Fecha]],"mmmm")</f>
        <v>octubre</v>
      </c>
    </row>
    <row r="242" spans="1:7" x14ac:dyDescent="0.25">
      <c r="A242" s="4">
        <v>45595</v>
      </c>
      <c r="B242" s="4" t="s">
        <v>75</v>
      </c>
      <c r="C242" t="s">
        <v>28</v>
      </c>
      <c r="D242" t="s">
        <v>7</v>
      </c>
      <c r="E242" s="10">
        <v>135</v>
      </c>
      <c r="F242" s="10">
        <v>144.44999999999999</v>
      </c>
      <c r="G242" s="5" t="str">
        <f>TEXT(Tabla2[[#This Row],[Fecha]],"mmmm")</f>
        <v>octubre</v>
      </c>
    </row>
    <row r="243" spans="1:7" x14ac:dyDescent="0.25">
      <c r="A243" s="4">
        <v>45591</v>
      </c>
      <c r="B243" s="4" t="s">
        <v>75</v>
      </c>
      <c r="C243" t="s">
        <v>29</v>
      </c>
      <c r="D243" t="s">
        <v>5</v>
      </c>
      <c r="E243" s="10">
        <v>180</v>
      </c>
      <c r="F243" s="10">
        <v>192.6</v>
      </c>
      <c r="G243" s="5" t="str">
        <f>TEXT(Tabla2[[#This Row],[Fecha]],"mmmm")</f>
        <v>octubre</v>
      </c>
    </row>
    <row r="244" spans="1:7" x14ac:dyDescent="0.25">
      <c r="A244" s="4">
        <v>45590</v>
      </c>
      <c r="B244" s="4" t="s">
        <v>75</v>
      </c>
      <c r="C244" t="s">
        <v>30</v>
      </c>
      <c r="D244" t="s">
        <v>7</v>
      </c>
      <c r="E244" s="10">
        <v>30</v>
      </c>
      <c r="F244" s="10">
        <v>32.1</v>
      </c>
      <c r="G244" s="5" t="str">
        <f>TEXT(Tabla2[[#This Row],[Fecha]],"mmmm")</f>
        <v>octubre</v>
      </c>
    </row>
    <row r="245" spans="1:7" x14ac:dyDescent="0.25">
      <c r="A245" s="4">
        <v>45590</v>
      </c>
      <c r="B245" s="4" t="s">
        <v>75</v>
      </c>
      <c r="C245" t="s">
        <v>31</v>
      </c>
      <c r="D245" t="s">
        <v>7</v>
      </c>
      <c r="E245" s="10">
        <v>1512</v>
      </c>
      <c r="F245" s="10">
        <v>1617.84</v>
      </c>
      <c r="G245" s="5" t="str">
        <f>TEXT(Tabla2[[#This Row],[Fecha]],"mmmm")</f>
        <v>octubre</v>
      </c>
    </row>
    <row r="246" spans="1:7" x14ac:dyDescent="0.25">
      <c r="A246" s="4">
        <v>45590</v>
      </c>
      <c r="B246" s="4" t="s">
        <v>75</v>
      </c>
      <c r="C246" t="s">
        <v>32</v>
      </c>
      <c r="D246" t="s">
        <v>7</v>
      </c>
      <c r="E246" s="10">
        <v>390</v>
      </c>
      <c r="F246" s="10">
        <v>417.3</v>
      </c>
      <c r="G246" s="5" t="str">
        <f>TEXT(Tabla2[[#This Row],[Fecha]],"mmmm")</f>
        <v>octubre</v>
      </c>
    </row>
    <row r="247" spans="1:7" x14ac:dyDescent="0.25">
      <c r="A247" s="4">
        <v>45590</v>
      </c>
      <c r="B247" s="4" t="s">
        <v>75</v>
      </c>
      <c r="C247" t="s">
        <v>33</v>
      </c>
      <c r="D247" t="s">
        <v>7</v>
      </c>
      <c r="E247" s="10">
        <v>90</v>
      </c>
      <c r="F247" s="10">
        <v>96.3</v>
      </c>
      <c r="G247" s="5" t="str">
        <f>TEXT(Tabla2[[#This Row],[Fecha]],"mmmm")</f>
        <v>octubre</v>
      </c>
    </row>
    <row r="248" spans="1:7" x14ac:dyDescent="0.25">
      <c r="A248" s="4">
        <v>45589</v>
      </c>
      <c r="B248" s="4" t="s">
        <v>75</v>
      </c>
      <c r="C248" t="s">
        <v>34</v>
      </c>
      <c r="D248" t="s">
        <v>7</v>
      </c>
      <c r="E248" s="10">
        <v>270</v>
      </c>
      <c r="F248" s="10">
        <v>288.89999999999998</v>
      </c>
      <c r="G248" s="5" t="str">
        <f>TEXT(Tabla2[[#This Row],[Fecha]],"mmmm")</f>
        <v>octubre</v>
      </c>
    </row>
    <row r="249" spans="1:7" x14ac:dyDescent="0.25">
      <c r="A249" s="4">
        <v>45595</v>
      </c>
      <c r="B249" s="4" t="s">
        <v>75</v>
      </c>
      <c r="C249" t="s">
        <v>35</v>
      </c>
      <c r="D249" t="s">
        <v>5</v>
      </c>
      <c r="E249" s="10">
        <v>290</v>
      </c>
      <c r="F249" s="10">
        <v>310.3</v>
      </c>
      <c r="G249" s="5" t="str">
        <f>TEXT(Tabla2[[#This Row],[Fecha]],"mmmm")</f>
        <v>octubre</v>
      </c>
    </row>
    <row r="250" spans="1:7" x14ac:dyDescent="0.25">
      <c r="A250" s="4">
        <v>45595</v>
      </c>
      <c r="B250" s="4" t="s">
        <v>75</v>
      </c>
      <c r="C250" t="s">
        <v>36</v>
      </c>
      <c r="D250" t="s">
        <v>6</v>
      </c>
      <c r="E250" s="10">
        <v>1170</v>
      </c>
      <c r="F250" s="10">
        <v>1251.9000000000001</v>
      </c>
      <c r="G250" s="5" t="str">
        <f>TEXT(Tabla2[[#This Row],[Fecha]],"mmmm")</f>
        <v>octubre</v>
      </c>
    </row>
    <row r="251" spans="1:7" x14ac:dyDescent="0.25">
      <c r="A251" s="4">
        <v>45595</v>
      </c>
      <c r="B251" s="4" t="s">
        <v>75</v>
      </c>
      <c r="C251" t="s">
        <v>37</v>
      </c>
      <c r="D251" t="s">
        <v>7</v>
      </c>
      <c r="E251" s="10">
        <v>60</v>
      </c>
      <c r="F251" s="10">
        <v>64.2</v>
      </c>
      <c r="G251" s="5" t="str">
        <f>TEXT(Tabla2[[#This Row],[Fecha]],"mmmm")</f>
        <v>octubre</v>
      </c>
    </row>
    <row r="252" spans="1:7" x14ac:dyDescent="0.25">
      <c r="A252" s="4">
        <v>45626</v>
      </c>
      <c r="B252" s="4" t="s">
        <v>75</v>
      </c>
      <c r="C252" t="s">
        <v>16</v>
      </c>
      <c r="D252" t="s">
        <v>7</v>
      </c>
      <c r="E252" s="10">
        <v>440</v>
      </c>
      <c r="F252" s="10">
        <v>470.8</v>
      </c>
      <c r="G252" s="5" t="str">
        <f>TEXT(Tabla2[[#This Row],[Fecha]],"mmmm")</f>
        <v>noviembre</v>
      </c>
    </row>
    <row r="253" spans="1:7" x14ac:dyDescent="0.25">
      <c r="A253" s="4">
        <v>45626</v>
      </c>
      <c r="B253" s="4" t="s">
        <v>75</v>
      </c>
      <c r="C253" t="s">
        <v>17</v>
      </c>
      <c r="D253" t="s">
        <v>6</v>
      </c>
      <c r="E253" s="10">
        <v>560</v>
      </c>
      <c r="F253" s="10">
        <v>599.20000000000005</v>
      </c>
      <c r="G253" s="5" t="str">
        <f>TEXT(Tabla2[[#This Row],[Fecha]],"mmmm")</f>
        <v>noviembre</v>
      </c>
    </row>
    <row r="254" spans="1:7" x14ac:dyDescent="0.25">
      <c r="A254" s="4">
        <v>45626</v>
      </c>
      <c r="B254" s="4" t="s">
        <v>75</v>
      </c>
      <c r="C254" t="s">
        <v>18</v>
      </c>
      <c r="D254" t="s">
        <v>5</v>
      </c>
      <c r="E254" s="10">
        <v>1049</v>
      </c>
      <c r="F254" s="10">
        <v>1122.43</v>
      </c>
      <c r="G254" s="5" t="str">
        <f>TEXT(Tabla2[[#This Row],[Fecha]],"mmmm")</f>
        <v>noviembre</v>
      </c>
    </row>
    <row r="255" spans="1:7" x14ac:dyDescent="0.25">
      <c r="A255" s="4">
        <v>45626</v>
      </c>
      <c r="B255" s="4" t="s">
        <v>75</v>
      </c>
      <c r="C255" t="s">
        <v>19</v>
      </c>
      <c r="D255" t="s">
        <v>7</v>
      </c>
      <c r="E255" s="10">
        <v>135</v>
      </c>
      <c r="F255" s="10">
        <v>144.44999999999999</v>
      </c>
      <c r="G255" s="5" t="str">
        <f>TEXT(Tabla2[[#This Row],[Fecha]],"mmmm")</f>
        <v>noviembre</v>
      </c>
    </row>
    <row r="256" spans="1:7" x14ac:dyDescent="0.25">
      <c r="A256" s="4">
        <v>45622</v>
      </c>
      <c r="B256" s="4" t="s">
        <v>75</v>
      </c>
      <c r="C256" t="s">
        <v>20</v>
      </c>
      <c r="D256" t="s">
        <v>5</v>
      </c>
      <c r="E256" s="10">
        <v>180</v>
      </c>
      <c r="F256" s="10">
        <v>192.6</v>
      </c>
      <c r="G256" s="5" t="str">
        <f>TEXT(Tabla2[[#This Row],[Fecha]],"mmmm")</f>
        <v>noviembre</v>
      </c>
    </row>
    <row r="257" spans="1:7" x14ac:dyDescent="0.25">
      <c r="A257" s="4">
        <v>45621</v>
      </c>
      <c r="B257" s="4" t="s">
        <v>75</v>
      </c>
      <c r="C257" t="s">
        <v>21</v>
      </c>
      <c r="D257" t="s">
        <v>7</v>
      </c>
      <c r="E257" s="10">
        <v>30</v>
      </c>
      <c r="F257" s="10">
        <v>32.1</v>
      </c>
      <c r="G257" s="5" t="str">
        <f>TEXT(Tabla2[[#This Row],[Fecha]],"mmmm")</f>
        <v>noviembre</v>
      </c>
    </row>
    <row r="258" spans="1:7" x14ac:dyDescent="0.25">
      <c r="A258" s="4">
        <v>45621</v>
      </c>
      <c r="B258" s="4" t="s">
        <v>75</v>
      </c>
      <c r="C258" t="s">
        <v>22</v>
      </c>
      <c r="D258" t="s">
        <v>7</v>
      </c>
      <c r="E258" s="10">
        <v>1512</v>
      </c>
      <c r="F258" s="10">
        <v>1617.84</v>
      </c>
      <c r="G258" s="5" t="str">
        <f>TEXT(Tabla2[[#This Row],[Fecha]],"mmmm")</f>
        <v>noviembre</v>
      </c>
    </row>
    <row r="259" spans="1:7" x14ac:dyDescent="0.25">
      <c r="A259" s="4">
        <v>45621</v>
      </c>
      <c r="B259" s="4" t="s">
        <v>75</v>
      </c>
      <c r="C259" t="s">
        <v>23</v>
      </c>
      <c r="D259" t="s">
        <v>7</v>
      </c>
      <c r="E259" s="10">
        <v>390</v>
      </c>
      <c r="F259" s="10">
        <v>417.3</v>
      </c>
      <c r="G259" s="5" t="str">
        <f>TEXT(Tabla2[[#This Row],[Fecha]],"mmmm")</f>
        <v>noviembre</v>
      </c>
    </row>
    <row r="260" spans="1:7" x14ac:dyDescent="0.25">
      <c r="A260" s="4">
        <v>45621</v>
      </c>
      <c r="B260" s="4" t="s">
        <v>75</v>
      </c>
      <c r="C260" t="s">
        <v>24</v>
      </c>
      <c r="D260" t="s">
        <v>7</v>
      </c>
      <c r="E260" s="10">
        <v>90</v>
      </c>
      <c r="F260" s="10">
        <v>96.3</v>
      </c>
      <c r="G260" s="5" t="str">
        <f>TEXT(Tabla2[[#This Row],[Fecha]],"mmmm")</f>
        <v>noviembre</v>
      </c>
    </row>
    <row r="261" spans="1:7" x14ac:dyDescent="0.25">
      <c r="A261" s="4">
        <v>45620</v>
      </c>
      <c r="B261" s="4" t="s">
        <v>75</v>
      </c>
      <c r="C261" t="s">
        <v>25</v>
      </c>
      <c r="D261" t="s">
        <v>7</v>
      </c>
      <c r="E261" s="10">
        <v>270</v>
      </c>
      <c r="F261" s="10">
        <v>288.89999999999998</v>
      </c>
      <c r="G261" s="5" t="str">
        <f>TEXT(Tabla2[[#This Row],[Fecha]],"mmmm")</f>
        <v>noviembre</v>
      </c>
    </row>
    <row r="262" spans="1:7" x14ac:dyDescent="0.25">
      <c r="A262" s="4">
        <v>45620</v>
      </c>
      <c r="B262" s="4" t="s">
        <v>75</v>
      </c>
      <c r="C262" t="s">
        <v>26</v>
      </c>
      <c r="D262" t="s">
        <v>5</v>
      </c>
      <c r="E262" s="10">
        <v>290</v>
      </c>
      <c r="F262" s="10">
        <v>310.3</v>
      </c>
      <c r="G262" s="5" t="str">
        <f>TEXT(Tabla2[[#This Row],[Fecha]],"mmmm")</f>
        <v>noviembre</v>
      </c>
    </row>
    <row r="263" spans="1:7" x14ac:dyDescent="0.25">
      <c r="A263" s="4">
        <v>45620</v>
      </c>
      <c r="B263" s="4" t="s">
        <v>75</v>
      </c>
      <c r="C263" t="s">
        <v>27</v>
      </c>
      <c r="D263" t="s">
        <v>6</v>
      </c>
      <c r="E263" s="10">
        <v>1170</v>
      </c>
      <c r="F263" s="10">
        <v>1251.9000000000001</v>
      </c>
      <c r="G263" s="5" t="str">
        <f>TEXT(Tabla2[[#This Row],[Fecha]],"mmmm")</f>
        <v>noviembre</v>
      </c>
    </row>
    <row r="264" spans="1:7" x14ac:dyDescent="0.25">
      <c r="A264" s="4">
        <v>45620</v>
      </c>
      <c r="B264" s="4" t="s">
        <v>75</v>
      </c>
      <c r="C264" t="s">
        <v>28</v>
      </c>
      <c r="D264" t="s">
        <v>7</v>
      </c>
      <c r="E264" s="10">
        <v>60</v>
      </c>
      <c r="F264" s="10">
        <v>64.2</v>
      </c>
      <c r="G264" s="5" t="str">
        <f>TEXT(Tabla2[[#This Row],[Fecha]],"mmmm")</f>
        <v>noviembre</v>
      </c>
    </row>
    <row r="265" spans="1:7" x14ac:dyDescent="0.25">
      <c r="A265" s="4">
        <v>45620</v>
      </c>
      <c r="B265" s="4" t="s">
        <v>75</v>
      </c>
      <c r="C265" t="s">
        <v>29</v>
      </c>
      <c r="D265" t="s">
        <v>7</v>
      </c>
      <c r="E265" s="10">
        <v>440</v>
      </c>
      <c r="F265" s="10">
        <v>470.8</v>
      </c>
      <c r="G265" s="5" t="str">
        <f>TEXT(Tabla2[[#This Row],[Fecha]],"mmmm")</f>
        <v>noviembre</v>
      </c>
    </row>
    <row r="266" spans="1:7" x14ac:dyDescent="0.25">
      <c r="A266" s="4">
        <v>45657</v>
      </c>
      <c r="B266" s="4" t="s">
        <v>75</v>
      </c>
      <c r="C266" t="s">
        <v>16</v>
      </c>
      <c r="D266" t="s">
        <v>6</v>
      </c>
      <c r="E266" s="10">
        <v>560</v>
      </c>
      <c r="F266" s="10">
        <v>599.20000000000005</v>
      </c>
      <c r="G266" s="5" t="str">
        <f>TEXT(Tabla2[[#This Row],[Fecha]],"mmmm")</f>
        <v>diciembre</v>
      </c>
    </row>
    <row r="267" spans="1:7" x14ac:dyDescent="0.25">
      <c r="A267" s="4">
        <v>45657</v>
      </c>
      <c r="B267" s="4" t="s">
        <v>75</v>
      </c>
      <c r="C267" t="s">
        <v>17</v>
      </c>
      <c r="D267" t="s">
        <v>5</v>
      </c>
      <c r="E267" s="10">
        <v>1049</v>
      </c>
      <c r="F267" s="10">
        <v>1122.43</v>
      </c>
      <c r="G267" s="5" t="str">
        <f>TEXT(Tabla2[[#This Row],[Fecha]],"mmmm")</f>
        <v>diciembre</v>
      </c>
    </row>
    <row r="268" spans="1:7" x14ac:dyDescent="0.25">
      <c r="A268" s="4">
        <v>45656</v>
      </c>
      <c r="B268" s="4" t="s">
        <v>75</v>
      </c>
      <c r="C268" t="s">
        <v>18</v>
      </c>
      <c r="D268" t="s">
        <v>7</v>
      </c>
      <c r="E268" s="10">
        <v>135</v>
      </c>
      <c r="F268" s="10">
        <v>144.44999999999999</v>
      </c>
      <c r="G268" s="5" t="str">
        <f>TEXT(Tabla2[[#This Row],[Fecha]],"mmmm")</f>
        <v>diciembre</v>
      </c>
    </row>
    <row r="269" spans="1:7" x14ac:dyDescent="0.25">
      <c r="A269" s="4">
        <v>45652</v>
      </c>
      <c r="B269" s="4" t="s">
        <v>75</v>
      </c>
      <c r="C269" t="s">
        <v>19</v>
      </c>
      <c r="D269" t="s">
        <v>5</v>
      </c>
      <c r="E269" s="10">
        <v>180</v>
      </c>
      <c r="F269" s="10">
        <v>192.6</v>
      </c>
      <c r="G269" s="5" t="str">
        <f>TEXT(Tabla2[[#This Row],[Fecha]],"mmmm")</f>
        <v>diciembre</v>
      </c>
    </row>
    <row r="270" spans="1:7" x14ac:dyDescent="0.25">
      <c r="A270" s="4">
        <v>45651</v>
      </c>
      <c r="B270" s="4" t="s">
        <v>75</v>
      </c>
      <c r="C270" t="s">
        <v>20</v>
      </c>
      <c r="D270" t="s">
        <v>7</v>
      </c>
      <c r="E270" s="10">
        <v>30</v>
      </c>
      <c r="F270" s="10">
        <v>32.1</v>
      </c>
      <c r="G270" s="5" t="str">
        <f>TEXT(Tabla2[[#This Row],[Fecha]],"mmmm")</f>
        <v>diciembre</v>
      </c>
    </row>
    <row r="271" spans="1:7" x14ac:dyDescent="0.25">
      <c r="A271" s="4">
        <v>45651</v>
      </c>
      <c r="B271" s="4" t="s">
        <v>75</v>
      </c>
      <c r="C271" t="s">
        <v>21</v>
      </c>
      <c r="D271" t="s">
        <v>7</v>
      </c>
      <c r="E271" s="10">
        <v>1512</v>
      </c>
      <c r="F271" s="10">
        <v>1617.84</v>
      </c>
      <c r="G271" s="5" t="str">
        <f>TEXT(Tabla2[[#This Row],[Fecha]],"mmmm")</f>
        <v>diciembre</v>
      </c>
    </row>
    <row r="272" spans="1:7" x14ac:dyDescent="0.25">
      <c r="A272" s="4">
        <v>45651</v>
      </c>
      <c r="B272" s="4" t="s">
        <v>75</v>
      </c>
      <c r="C272" t="s">
        <v>22</v>
      </c>
      <c r="D272" t="s">
        <v>7</v>
      </c>
      <c r="E272" s="10">
        <v>390</v>
      </c>
      <c r="F272" s="10">
        <v>417.3</v>
      </c>
      <c r="G272" s="5" t="str">
        <f>TEXT(Tabla2[[#This Row],[Fecha]],"mmmm")</f>
        <v>diciembre</v>
      </c>
    </row>
    <row r="273" spans="1:7" x14ac:dyDescent="0.25">
      <c r="A273" s="4">
        <v>45651</v>
      </c>
      <c r="B273" s="4" t="s">
        <v>75</v>
      </c>
      <c r="C273" t="s">
        <v>23</v>
      </c>
      <c r="D273" t="s">
        <v>7</v>
      </c>
      <c r="E273" s="10">
        <v>90</v>
      </c>
      <c r="F273" s="10">
        <v>96.3</v>
      </c>
      <c r="G273" s="5" t="str">
        <f>TEXT(Tabla2[[#This Row],[Fecha]],"mmmm")</f>
        <v>diciembre</v>
      </c>
    </row>
    <row r="274" spans="1:7" x14ac:dyDescent="0.25">
      <c r="A274" s="4">
        <v>45650</v>
      </c>
      <c r="B274" s="4" t="s">
        <v>75</v>
      </c>
      <c r="C274" t="s">
        <v>24</v>
      </c>
      <c r="D274" t="s">
        <v>7</v>
      </c>
      <c r="E274" s="10">
        <v>270</v>
      </c>
      <c r="F274" s="10">
        <v>288.89999999999998</v>
      </c>
      <c r="G274" s="5" t="str">
        <f>TEXT(Tabla2[[#This Row],[Fecha]],"mmmm")</f>
        <v>diciembre</v>
      </c>
    </row>
    <row r="275" spans="1:7" x14ac:dyDescent="0.25">
      <c r="A275" s="4">
        <v>45656</v>
      </c>
      <c r="B275" s="4" t="s">
        <v>75</v>
      </c>
      <c r="C275" t="s">
        <v>25</v>
      </c>
      <c r="D275" t="s">
        <v>5</v>
      </c>
      <c r="E275" s="10">
        <v>290</v>
      </c>
      <c r="F275" s="10">
        <v>310.3</v>
      </c>
      <c r="G275" s="5" t="str">
        <f>TEXT(Tabla2[[#This Row],[Fecha]],"mmmm")</f>
        <v>diciembre</v>
      </c>
    </row>
    <row r="276" spans="1:7" x14ac:dyDescent="0.25">
      <c r="A276" s="4">
        <v>45656</v>
      </c>
      <c r="B276" s="4" t="s">
        <v>75</v>
      </c>
      <c r="C276" t="s">
        <v>26</v>
      </c>
      <c r="D276" t="s">
        <v>6</v>
      </c>
      <c r="E276" s="10">
        <v>1170</v>
      </c>
      <c r="F276" s="10">
        <v>1251.9000000000001</v>
      </c>
      <c r="G276" s="5" t="str">
        <f>TEXT(Tabla2[[#This Row],[Fecha]],"mmmm")</f>
        <v>diciembre</v>
      </c>
    </row>
    <row r="277" spans="1:7" x14ac:dyDescent="0.25">
      <c r="A277" s="4">
        <v>45656</v>
      </c>
      <c r="B277" s="4" t="s">
        <v>75</v>
      </c>
      <c r="C277" t="s">
        <v>27</v>
      </c>
      <c r="D277" t="s">
        <v>7</v>
      </c>
      <c r="E277" s="10">
        <v>60</v>
      </c>
      <c r="F277" s="10">
        <v>64.2</v>
      </c>
      <c r="G277" s="5" t="str">
        <f>TEXT(Tabla2[[#This Row],[Fecha]],"mmmm")</f>
        <v>diciembre</v>
      </c>
    </row>
    <row r="278" spans="1:7" x14ac:dyDescent="0.25">
      <c r="A278" s="4">
        <v>45656</v>
      </c>
      <c r="B278" s="4" t="s">
        <v>75</v>
      </c>
      <c r="C278" t="s">
        <v>28</v>
      </c>
      <c r="D278" t="s">
        <v>7</v>
      </c>
      <c r="E278" s="10">
        <v>440</v>
      </c>
      <c r="F278" s="10">
        <v>470.8</v>
      </c>
      <c r="G278" s="5" t="str">
        <f>TEXT(Tabla2[[#This Row],[Fecha]],"mmmm")</f>
        <v>diciembre</v>
      </c>
    </row>
    <row r="279" spans="1:7" x14ac:dyDescent="0.25">
      <c r="A279" s="4">
        <v>45656</v>
      </c>
      <c r="B279" s="4" t="s">
        <v>75</v>
      </c>
      <c r="C279" t="s">
        <v>29</v>
      </c>
      <c r="D279" t="s">
        <v>6</v>
      </c>
      <c r="E279" s="10">
        <v>560</v>
      </c>
      <c r="F279" s="10">
        <v>599.20000000000005</v>
      </c>
      <c r="G279" s="5" t="str">
        <f>TEXT(Tabla2[[#This Row],[Fecha]],"mmmm")</f>
        <v>diciembre</v>
      </c>
    </row>
    <row r="280" spans="1:7" x14ac:dyDescent="0.25">
      <c r="A280" s="4">
        <v>45656</v>
      </c>
      <c r="B280" s="4" t="s">
        <v>75</v>
      </c>
      <c r="C280" t="s">
        <v>30</v>
      </c>
      <c r="D280" t="s">
        <v>5</v>
      </c>
      <c r="E280" s="10">
        <v>1049</v>
      </c>
      <c r="F280" s="10">
        <v>1122.43</v>
      </c>
      <c r="G280" s="5" t="str">
        <f>TEXT(Tabla2[[#This Row],[Fecha]],"mmmm")</f>
        <v>diciembre</v>
      </c>
    </row>
    <row r="281" spans="1:7" x14ac:dyDescent="0.25">
      <c r="A281" s="4">
        <v>45656</v>
      </c>
      <c r="B281" s="4" t="s">
        <v>75</v>
      </c>
      <c r="C281" t="s">
        <v>31</v>
      </c>
      <c r="D281" t="s">
        <v>7</v>
      </c>
      <c r="E281" s="10">
        <v>135</v>
      </c>
      <c r="F281" s="10">
        <v>144.44999999999999</v>
      </c>
      <c r="G281" s="5" t="str">
        <f>TEXT(Tabla2[[#This Row],[Fecha]],"mmmm")</f>
        <v>diciembre</v>
      </c>
    </row>
    <row r="282" spans="1:7" x14ac:dyDescent="0.25">
      <c r="A282" s="4">
        <v>45652</v>
      </c>
      <c r="B282" s="4" t="s">
        <v>75</v>
      </c>
      <c r="C282" t="s">
        <v>32</v>
      </c>
      <c r="D282" t="s">
        <v>5</v>
      </c>
      <c r="E282" s="10">
        <v>180</v>
      </c>
      <c r="F282" s="10">
        <v>192.6</v>
      </c>
      <c r="G282" s="5" t="str">
        <f>TEXT(Tabla2[[#This Row],[Fecha]],"mmmm")</f>
        <v>diciembre</v>
      </c>
    </row>
    <row r="283" spans="1:7" x14ac:dyDescent="0.25">
      <c r="A283" s="4">
        <v>45651</v>
      </c>
      <c r="B283" s="4" t="s">
        <v>75</v>
      </c>
      <c r="C283" t="s">
        <v>33</v>
      </c>
      <c r="D283" t="s">
        <v>7</v>
      </c>
      <c r="E283" s="10">
        <v>30</v>
      </c>
      <c r="F283" s="10">
        <v>32.1</v>
      </c>
      <c r="G283" s="5" t="str">
        <f>TEXT(Tabla2[[#This Row],[Fecha]],"mmmm")</f>
        <v>diciembre</v>
      </c>
    </row>
    <row r="284" spans="1:7" x14ac:dyDescent="0.25">
      <c r="A284" s="4">
        <v>45651</v>
      </c>
      <c r="B284" s="4" t="s">
        <v>75</v>
      </c>
      <c r="C284" t="s">
        <v>34</v>
      </c>
      <c r="D284" t="s">
        <v>7</v>
      </c>
      <c r="E284" s="10">
        <v>1512</v>
      </c>
      <c r="F284" s="10">
        <v>1617.84</v>
      </c>
      <c r="G284" s="5" t="str">
        <f>TEXT(Tabla2[[#This Row],[Fecha]],"mmmm")</f>
        <v>diciembre</v>
      </c>
    </row>
    <row r="285" spans="1:7" x14ac:dyDescent="0.25">
      <c r="A285" s="4">
        <v>45651</v>
      </c>
      <c r="B285" s="4" t="s">
        <v>75</v>
      </c>
      <c r="C285" t="s">
        <v>35</v>
      </c>
      <c r="D285" t="s">
        <v>7</v>
      </c>
      <c r="E285" s="10">
        <v>390</v>
      </c>
      <c r="F285" s="10">
        <v>417.3</v>
      </c>
      <c r="G285" s="5" t="str">
        <f>TEXT(Tabla2[[#This Row],[Fecha]],"mmmm")</f>
        <v>diciembre</v>
      </c>
    </row>
    <row r="286" spans="1:7" x14ac:dyDescent="0.25">
      <c r="A286" s="4">
        <v>45651</v>
      </c>
      <c r="B286" s="4" t="s">
        <v>75</v>
      </c>
      <c r="C286" t="s">
        <v>36</v>
      </c>
      <c r="D286" t="s">
        <v>7</v>
      </c>
      <c r="E286" s="10">
        <v>90</v>
      </c>
      <c r="F286" s="10">
        <v>96.3</v>
      </c>
      <c r="G286" s="5" t="str">
        <f>TEXT(Tabla2[[#This Row],[Fecha]],"mmmm")</f>
        <v>diciembre</v>
      </c>
    </row>
    <row r="287" spans="1:7" x14ac:dyDescent="0.25">
      <c r="A287" s="4">
        <v>45651</v>
      </c>
      <c r="B287" s="4" t="s">
        <v>75</v>
      </c>
      <c r="C287" t="s">
        <v>37</v>
      </c>
      <c r="D287" t="s">
        <v>7</v>
      </c>
      <c r="E287" s="10">
        <v>270</v>
      </c>
      <c r="F287" s="10">
        <v>288.89999999999998</v>
      </c>
      <c r="G287" s="5" t="str">
        <f>TEXT(Tabla2[[#This Row],[Fecha]],"mmmm")</f>
        <v>diciembre</v>
      </c>
    </row>
    <row r="288" spans="1:7" x14ac:dyDescent="0.25">
      <c r="A288" s="4">
        <v>45292</v>
      </c>
      <c r="B288" s="4" t="s">
        <v>76</v>
      </c>
      <c r="C288" t="s">
        <v>12</v>
      </c>
      <c r="D288" t="s">
        <v>77</v>
      </c>
      <c r="E288" s="11">
        <v>5000</v>
      </c>
      <c r="F288" s="10">
        <v>5350</v>
      </c>
      <c r="G288" s="5" t="str">
        <f>TEXT(Tabla2[[#This Row],[Fecha]],"mmmm")</f>
        <v>enero</v>
      </c>
    </row>
    <row r="289" spans="1:7" x14ac:dyDescent="0.25">
      <c r="A289" s="4">
        <v>45293</v>
      </c>
      <c r="B289" s="4" t="s">
        <v>76</v>
      </c>
      <c r="C289" t="s">
        <v>9</v>
      </c>
      <c r="D289" t="s">
        <v>77</v>
      </c>
      <c r="E289" s="11">
        <v>500</v>
      </c>
      <c r="F289" s="10">
        <v>535</v>
      </c>
      <c r="G289" s="5" t="str">
        <f>TEXT(Tabla2[[#This Row],[Fecha]],"mmmm")</f>
        <v>enero</v>
      </c>
    </row>
    <row r="290" spans="1:7" x14ac:dyDescent="0.25">
      <c r="A290" s="4">
        <v>45294</v>
      </c>
      <c r="B290" s="4" t="s">
        <v>76</v>
      </c>
      <c r="C290" t="s">
        <v>12</v>
      </c>
      <c r="D290" t="s">
        <v>77</v>
      </c>
      <c r="E290" s="11">
        <v>1000</v>
      </c>
      <c r="F290" s="10">
        <v>1070</v>
      </c>
      <c r="G290" s="5" t="str">
        <f>TEXT(Tabla2[[#This Row],[Fecha]],"mmmm")</f>
        <v>enero</v>
      </c>
    </row>
    <row r="291" spans="1:7" x14ac:dyDescent="0.25">
      <c r="A291" s="4">
        <v>45295</v>
      </c>
      <c r="B291" s="4" t="s">
        <v>76</v>
      </c>
      <c r="C291" t="s">
        <v>10</v>
      </c>
      <c r="D291" t="s">
        <v>77</v>
      </c>
      <c r="E291" s="11">
        <v>80</v>
      </c>
      <c r="F291" s="10">
        <v>85.600000000000009</v>
      </c>
      <c r="G291" s="5" t="str">
        <f>TEXT(Tabla2[[#This Row],[Fecha]],"mmmm")</f>
        <v>enero</v>
      </c>
    </row>
    <row r="292" spans="1:7" x14ac:dyDescent="0.25">
      <c r="A292" s="4">
        <v>45296</v>
      </c>
      <c r="B292" s="4" t="s">
        <v>76</v>
      </c>
      <c r="C292" t="s">
        <v>10</v>
      </c>
      <c r="D292" t="s">
        <v>77</v>
      </c>
      <c r="E292" s="11">
        <v>60</v>
      </c>
      <c r="F292" s="10">
        <v>64.2</v>
      </c>
      <c r="G292" s="5" t="str">
        <f>TEXT(Tabla2[[#This Row],[Fecha]],"mmmm")</f>
        <v>enero</v>
      </c>
    </row>
    <row r="293" spans="1:7" x14ac:dyDescent="0.25">
      <c r="A293" s="4">
        <v>45297</v>
      </c>
      <c r="B293" s="4" t="s">
        <v>76</v>
      </c>
      <c r="C293" t="s">
        <v>13</v>
      </c>
      <c r="D293" t="s">
        <v>77</v>
      </c>
      <c r="E293" s="11">
        <v>40</v>
      </c>
      <c r="F293" s="10">
        <v>42.800000000000004</v>
      </c>
      <c r="G293" s="5" t="str">
        <f>TEXT(Tabla2[[#This Row],[Fecha]],"mmmm")</f>
        <v>enero</v>
      </c>
    </row>
    <row r="294" spans="1:7" x14ac:dyDescent="0.25">
      <c r="A294" s="4">
        <v>45298</v>
      </c>
      <c r="B294" s="4" t="s">
        <v>76</v>
      </c>
      <c r="C294" t="s">
        <v>14</v>
      </c>
      <c r="D294" t="s">
        <v>77</v>
      </c>
      <c r="E294" s="11">
        <v>100</v>
      </c>
      <c r="F294" s="10">
        <v>107</v>
      </c>
      <c r="G294" s="5" t="str">
        <f>TEXT(Tabla2[[#This Row],[Fecha]],"mmmm")</f>
        <v>enero</v>
      </c>
    </row>
    <row r="295" spans="1:7" x14ac:dyDescent="0.25">
      <c r="A295" s="4">
        <v>45299</v>
      </c>
      <c r="B295" s="4" t="s">
        <v>76</v>
      </c>
      <c r="C295" t="s">
        <v>14</v>
      </c>
      <c r="D295" t="s">
        <v>77</v>
      </c>
      <c r="E295" s="11">
        <v>500</v>
      </c>
      <c r="F295" s="10">
        <v>535</v>
      </c>
      <c r="G295" s="5" t="str">
        <f>TEXT(Tabla2[[#This Row],[Fecha]],"mmmm")</f>
        <v>enero</v>
      </c>
    </row>
    <row r="296" spans="1:7" x14ac:dyDescent="0.25">
      <c r="A296" s="4">
        <v>45299</v>
      </c>
      <c r="B296" s="4" t="s">
        <v>76</v>
      </c>
      <c r="C296" t="s">
        <v>15</v>
      </c>
      <c r="D296" t="s">
        <v>77</v>
      </c>
      <c r="E296" s="11">
        <v>50</v>
      </c>
      <c r="F296" s="10">
        <v>53.5</v>
      </c>
      <c r="G296" s="5" t="str">
        <f>TEXT(Tabla2[[#This Row],[Fecha]],"mmmm")</f>
        <v>enero</v>
      </c>
    </row>
    <row r="297" spans="1:7" x14ac:dyDescent="0.25">
      <c r="A297" s="4">
        <v>45299</v>
      </c>
      <c r="B297" s="4" t="s">
        <v>76</v>
      </c>
      <c r="C297" t="s">
        <v>15</v>
      </c>
      <c r="D297" t="s">
        <v>77</v>
      </c>
      <c r="E297" s="11">
        <v>300</v>
      </c>
      <c r="F297" s="10">
        <v>321</v>
      </c>
      <c r="G297" s="5" t="str">
        <f>TEXT(Tabla2[[#This Row],[Fecha]],"mmmm")</f>
        <v>enero</v>
      </c>
    </row>
    <row r="298" spans="1:7" x14ac:dyDescent="0.25">
      <c r="A298" s="4">
        <v>45324</v>
      </c>
      <c r="B298" s="4" t="s">
        <v>76</v>
      </c>
      <c r="C298" t="s">
        <v>12</v>
      </c>
      <c r="D298" t="s">
        <v>77</v>
      </c>
      <c r="E298" s="11">
        <v>4500</v>
      </c>
      <c r="F298" s="10">
        <v>4815</v>
      </c>
      <c r="G298" s="5" t="str">
        <f>TEXT(Tabla2[[#This Row],[Fecha]],"mmmm")</f>
        <v>febrero</v>
      </c>
    </row>
    <row r="299" spans="1:7" x14ac:dyDescent="0.25">
      <c r="A299" s="4">
        <v>45324</v>
      </c>
      <c r="B299" s="4" t="s">
        <v>76</v>
      </c>
      <c r="C299" t="s">
        <v>9</v>
      </c>
      <c r="D299" t="s">
        <v>77</v>
      </c>
      <c r="E299" s="11">
        <v>300</v>
      </c>
      <c r="F299" s="10">
        <v>321</v>
      </c>
      <c r="G299" s="5" t="str">
        <f>TEXT(Tabla2[[#This Row],[Fecha]],"mmmm")</f>
        <v>febrero</v>
      </c>
    </row>
    <row r="300" spans="1:7" x14ac:dyDescent="0.25">
      <c r="A300" s="4">
        <v>45325</v>
      </c>
      <c r="B300" s="4" t="s">
        <v>76</v>
      </c>
      <c r="C300" t="s">
        <v>9</v>
      </c>
      <c r="D300" t="s">
        <v>77</v>
      </c>
      <c r="E300" s="11">
        <v>1000</v>
      </c>
      <c r="F300" s="10">
        <v>1070</v>
      </c>
      <c r="G300" s="5" t="str">
        <f>TEXT(Tabla2[[#This Row],[Fecha]],"mmmm")</f>
        <v>febrero</v>
      </c>
    </row>
    <row r="301" spans="1:7" x14ac:dyDescent="0.25">
      <c r="A301" s="4">
        <v>45326</v>
      </c>
      <c r="B301" s="4" t="s">
        <v>76</v>
      </c>
      <c r="C301" t="s">
        <v>10</v>
      </c>
      <c r="D301" t="s">
        <v>77</v>
      </c>
      <c r="E301" s="11">
        <v>80</v>
      </c>
      <c r="F301" s="10">
        <v>85.600000000000009</v>
      </c>
      <c r="G301" s="5" t="str">
        <f>TEXT(Tabla2[[#This Row],[Fecha]],"mmmm")</f>
        <v>febrero</v>
      </c>
    </row>
    <row r="302" spans="1:7" x14ac:dyDescent="0.25">
      <c r="A302" s="4">
        <v>45327</v>
      </c>
      <c r="B302" s="4" t="s">
        <v>76</v>
      </c>
      <c r="C302" t="s">
        <v>10</v>
      </c>
      <c r="D302" t="s">
        <v>77</v>
      </c>
      <c r="E302" s="11">
        <v>20</v>
      </c>
      <c r="F302" s="10">
        <v>21.400000000000002</v>
      </c>
      <c r="G302" s="5" t="str">
        <f>TEXT(Tabla2[[#This Row],[Fecha]],"mmmm")</f>
        <v>febrero</v>
      </c>
    </row>
    <row r="303" spans="1:7" x14ac:dyDescent="0.25">
      <c r="A303" s="4">
        <v>45328</v>
      </c>
      <c r="B303" s="4" t="s">
        <v>76</v>
      </c>
      <c r="C303" t="s">
        <v>13</v>
      </c>
      <c r="D303" t="s">
        <v>77</v>
      </c>
      <c r="E303" s="11">
        <v>80</v>
      </c>
      <c r="F303" s="10">
        <v>85.600000000000009</v>
      </c>
      <c r="G303" s="5" t="str">
        <f>TEXT(Tabla2[[#This Row],[Fecha]],"mmmm")</f>
        <v>febrero</v>
      </c>
    </row>
    <row r="304" spans="1:7" x14ac:dyDescent="0.25">
      <c r="A304" s="4">
        <v>45329</v>
      </c>
      <c r="B304" s="4" t="s">
        <v>76</v>
      </c>
      <c r="C304" t="s">
        <v>14</v>
      </c>
      <c r="D304" t="s">
        <v>77</v>
      </c>
      <c r="E304" s="11">
        <v>500</v>
      </c>
      <c r="F304" s="10">
        <v>535</v>
      </c>
      <c r="G304" s="5" t="str">
        <f>TEXT(Tabla2[[#This Row],[Fecha]],"mmmm")</f>
        <v>febrero</v>
      </c>
    </row>
    <row r="305" spans="1:7" x14ac:dyDescent="0.25">
      <c r="A305" s="4">
        <v>45330</v>
      </c>
      <c r="B305" s="4" t="s">
        <v>76</v>
      </c>
      <c r="C305" t="s">
        <v>14</v>
      </c>
      <c r="D305" t="s">
        <v>77</v>
      </c>
      <c r="E305" s="11">
        <v>500</v>
      </c>
      <c r="F305" s="10">
        <v>535</v>
      </c>
      <c r="G305" s="5" t="str">
        <f>TEXT(Tabla2[[#This Row],[Fecha]],"mmmm")</f>
        <v>febrero</v>
      </c>
    </row>
    <row r="306" spans="1:7" x14ac:dyDescent="0.25">
      <c r="A306" s="4">
        <v>45330</v>
      </c>
      <c r="B306" s="4" t="s">
        <v>76</v>
      </c>
      <c r="C306" t="s">
        <v>15</v>
      </c>
      <c r="D306" t="s">
        <v>77</v>
      </c>
      <c r="E306" s="11">
        <v>50</v>
      </c>
      <c r="F306" s="10">
        <v>53.5</v>
      </c>
      <c r="G306" s="5" t="str">
        <f>TEXT(Tabla2[[#This Row],[Fecha]],"mmmm")</f>
        <v>febrero</v>
      </c>
    </row>
    <row r="307" spans="1:7" x14ac:dyDescent="0.25">
      <c r="A307" s="4">
        <v>45330</v>
      </c>
      <c r="B307" s="4" t="s">
        <v>76</v>
      </c>
      <c r="C307" t="s">
        <v>15</v>
      </c>
      <c r="D307" t="s">
        <v>77</v>
      </c>
      <c r="E307" s="11">
        <v>500</v>
      </c>
      <c r="F307" s="10">
        <v>535</v>
      </c>
      <c r="G307" s="5" t="str">
        <f>TEXT(Tabla2[[#This Row],[Fecha]],"mmmm")</f>
        <v>febrero</v>
      </c>
    </row>
    <row r="308" spans="1:7" x14ac:dyDescent="0.25">
      <c r="A308" s="4">
        <v>45354</v>
      </c>
      <c r="B308" s="4" t="s">
        <v>76</v>
      </c>
      <c r="C308" t="s">
        <v>12</v>
      </c>
      <c r="D308" t="s">
        <v>77</v>
      </c>
      <c r="E308" s="11">
        <v>6000</v>
      </c>
      <c r="F308" s="10">
        <v>6420</v>
      </c>
      <c r="G308" s="5" t="str">
        <f>TEXT(Tabla2[[#This Row],[Fecha]],"mmmm")</f>
        <v>marzo</v>
      </c>
    </row>
    <row r="309" spans="1:7" x14ac:dyDescent="0.25">
      <c r="A309" s="4">
        <v>45354</v>
      </c>
      <c r="B309" s="4" t="s">
        <v>76</v>
      </c>
      <c r="C309" t="s">
        <v>9</v>
      </c>
      <c r="D309" t="s">
        <v>77</v>
      </c>
      <c r="E309" s="11">
        <v>300</v>
      </c>
      <c r="F309" s="10">
        <v>321</v>
      </c>
      <c r="G309" s="5" t="str">
        <f>TEXT(Tabla2[[#This Row],[Fecha]],"mmmm")</f>
        <v>marzo</v>
      </c>
    </row>
    <row r="310" spans="1:7" x14ac:dyDescent="0.25">
      <c r="A310" s="4">
        <v>45354</v>
      </c>
      <c r="B310" s="4" t="s">
        <v>76</v>
      </c>
      <c r="C310" t="s">
        <v>9</v>
      </c>
      <c r="D310" t="s">
        <v>77</v>
      </c>
      <c r="E310" s="11">
        <v>2000</v>
      </c>
      <c r="F310" s="10">
        <v>2140</v>
      </c>
      <c r="G310" s="5" t="str">
        <f>TEXT(Tabla2[[#This Row],[Fecha]],"mmmm")</f>
        <v>marzo</v>
      </c>
    </row>
    <row r="311" spans="1:7" x14ac:dyDescent="0.25">
      <c r="A311" s="4">
        <v>45355</v>
      </c>
      <c r="B311" s="4" t="s">
        <v>76</v>
      </c>
      <c r="C311" t="s">
        <v>10</v>
      </c>
      <c r="D311" t="s">
        <v>77</v>
      </c>
      <c r="E311" s="11">
        <v>80</v>
      </c>
      <c r="F311" s="10">
        <v>85.600000000000009</v>
      </c>
      <c r="G311" s="5" t="str">
        <f>TEXT(Tabla2[[#This Row],[Fecha]],"mmmm")</f>
        <v>marzo</v>
      </c>
    </row>
    <row r="312" spans="1:7" x14ac:dyDescent="0.25">
      <c r="A312" s="4">
        <v>45356</v>
      </c>
      <c r="B312" s="4" t="s">
        <v>76</v>
      </c>
      <c r="C312" t="s">
        <v>10</v>
      </c>
      <c r="D312" t="s">
        <v>77</v>
      </c>
      <c r="E312" s="11">
        <v>20</v>
      </c>
      <c r="F312" s="10">
        <v>21.400000000000002</v>
      </c>
      <c r="G312" s="5" t="str">
        <f>TEXT(Tabla2[[#This Row],[Fecha]],"mmmm")</f>
        <v>marzo</v>
      </c>
    </row>
    <row r="313" spans="1:7" x14ac:dyDescent="0.25">
      <c r="A313" s="4">
        <v>45357</v>
      </c>
      <c r="B313" s="4" t="s">
        <v>76</v>
      </c>
      <c r="C313" t="s">
        <v>13</v>
      </c>
      <c r="D313" t="s">
        <v>77</v>
      </c>
      <c r="E313" s="11">
        <v>70</v>
      </c>
      <c r="F313" s="10">
        <v>74.900000000000006</v>
      </c>
      <c r="G313" s="5" t="str">
        <f>TEXT(Tabla2[[#This Row],[Fecha]],"mmmm")</f>
        <v>marzo</v>
      </c>
    </row>
    <row r="314" spans="1:7" x14ac:dyDescent="0.25">
      <c r="A314" s="4">
        <v>45358</v>
      </c>
      <c r="B314" s="4" t="s">
        <v>76</v>
      </c>
      <c r="C314" t="s">
        <v>14</v>
      </c>
      <c r="D314" t="s">
        <v>77</v>
      </c>
      <c r="E314" s="11">
        <v>500</v>
      </c>
      <c r="F314" s="10">
        <v>535</v>
      </c>
      <c r="G314" s="5" t="str">
        <f>TEXT(Tabla2[[#This Row],[Fecha]],"mmmm")</f>
        <v>marzo</v>
      </c>
    </row>
    <row r="315" spans="1:7" x14ac:dyDescent="0.25">
      <c r="A315" s="4">
        <v>45359</v>
      </c>
      <c r="B315" s="4" t="s">
        <v>76</v>
      </c>
      <c r="C315" t="s">
        <v>14</v>
      </c>
      <c r="D315" t="s">
        <v>77</v>
      </c>
      <c r="E315" s="11">
        <v>1000</v>
      </c>
      <c r="F315" s="10">
        <v>1070</v>
      </c>
      <c r="G315" s="5" t="str">
        <f>TEXT(Tabla2[[#This Row],[Fecha]],"mmmm")</f>
        <v>marzo</v>
      </c>
    </row>
    <row r="316" spans="1:7" x14ac:dyDescent="0.25">
      <c r="A316" s="4">
        <v>45359</v>
      </c>
      <c r="B316" s="4" t="s">
        <v>76</v>
      </c>
      <c r="C316" t="s">
        <v>15</v>
      </c>
      <c r="D316" t="s">
        <v>77</v>
      </c>
      <c r="E316" s="11">
        <v>50</v>
      </c>
      <c r="F316" s="10">
        <v>53.5</v>
      </c>
      <c r="G316" s="5" t="str">
        <f>TEXT(Tabla2[[#This Row],[Fecha]],"mmmm")</f>
        <v>marzo</v>
      </c>
    </row>
    <row r="317" spans="1:7" x14ac:dyDescent="0.25">
      <c r="A317" s="4">
        <v>45359</v>
      </c>
      <c r="B317" s="4" t="s">
        <v>76</v>
      </c>
      <c r="C317" t="s">
        <v>15</v>
      </c>
      <c r="D317" t="s">
        <v>77</v>
      </c>
      <c r="E317" s="11">
        <v>500</v>
      </c>
      <c r="F317" s="10">
        <v>535</v>
      </c>
      <c r="G317" s="5" t="str">
        <f>TEXT(Tabla2[[#This Row],[Fecha]],"mmmm")</f>
        <v>marzo</v>
      </c>
    </row>
    <row r="318" spans="1:7" x14ac:dyDescent="0.25">
      <c r="A318" s="4">
        <v>45386</v>
      </c>
      <c r="B318" s="4" t="s">
        <v>76</v>
      </c>
      <c r="C318" t="s">
        <v>12</v>
      </c>
      <c r="D318" t="s">
        <v>77</v>
      </c>
      <c r="E318" s="11">
        <v>6500</v>
      </c>
      <c r="F318" s="10">
        <v>6955</v>
      </c>
      <c r="G318" s="5" t="str">
        <f>TEXT(Tabla2[[#This Row],[Fecha]],"mmmm")</f>
        <v>abril</v>
      </c>
    </row>
    <row r="319" spans="1:7" x14ac:dyDescent="0.25">
      <c r="A319" s="4">
        <v>45386</v>
      </c>
      <c r="B319" s="4" t="s">
        <v>76</v>
      </c>
      <c r="C319" t="s">
        <v>9</v>
      </c>
      <c r="D319" t="s">
        <v>77</v>
      </c>
      <c r="E319" s="11">
        <v>1000</v>
      </c>
      <c r="F319" s="10">
        <v>1070</v>
      </c>
      <c r="G319" s="5" t="str">
        <f>TEXT(Tabla2[[#This Row],[Fecha]],"mmmm")</f>
        <v>abril</v>
      </c>
    </row>
    <row r="320" spans="1:7" x14ac:dyDescent="0.25">
      <c r="A320" s="4">
        <v>45385</v>
      </c>
      <c r="B320" s="4" t="s">
        <v>76</v>
      </c>
      <c r="C320" t="s">
        <v>9</v>
      </c>
      <c r="D320" t="s">
        <v>77</v>
      </c>
      <c r="E320" s="11">
        <v>1000</v>
      </c>
      <c r="F320" s="10">
        <v>1070</v>
      </c>
      <c r="G320" s="5" t="str">
        <f>TEXT(Tabla2[[#This Row],[Fecha]],"mmmm")</f>
        <v>abril</v>
      </c>
    </row>
    <row r="321" spans="1:7" x14ac:dyDescent="0.25">
      <c r="A321" s="4">
        <v>45386</v>
      </c>
      <c r="B321" s="4" t="s">
        <v>76</v>
      </c>
      <c r="C321" t="s">
        <v>10</v>
      </c>
      <c r="D321" t="s">
        <v>77</v>
      </c>
      <c r="E321" s="11">
        <v>80</v>
      </c>
      <c r="F321" s="10">
        <v>85.600000000000009</v>
      </c>
      <c r="G321" s="5" t="str">
        <f>TEXT(Tabla2[[#This Row],[Fecha]],"mmmm")</f>
        <v>abril</v>
      </c>
    </row>
    <row r="322" spans="1:7" x14ac:dyDescent="0.25">
      <c r="A322" s="4">
        <v>45387</v>
      </c>
      <c r="B322" s="4" t="s">
        <v>76</v>
      </c>
      <c r="C322" t="s">
        <v>10</v>
      </c>
      <c r="D322" t="s">
        <v>77</v>
      </c>
      <c r="E322" s="11">
        <v>20</v>
      </c>
      <c r="F322" s="10">
        <v>21.400000000000002</v>
      </c>
      <c r="G322" s="5" t="str">
        <f>TEXT(Tabla2[[#This Row],[Fecha]],"mmmm")</f>
        <v>abril</v>
      </c>
    </row>
    <row r="323" spans="1:7" x14ac:dyDescent="0.25">
      <c r="A323" s="4">
        <v>45388</v>
      </c>
      <c r="B323" s="4" t="s">
        <v>76</v>
      </c>
      <c r="C323" t="s">
        <v>13</v>
      </c>
      <c r="D323" t="s">
        <v>77</v>
      </c>
      <c r="E323" s="11">
        <v>80</v>
      </c>
      <c r="F323" s="10">
        <v>85.600000000000009</v>
      </c>
      <c r="G323" s="5" t="str">
        <f>TEXT(Tabla2[[#This Row],[Fecha]],"mmmm")</f>
        <v>abril</v>
      </c>
    </row>
    <row r="324" spans="1:7" x14ac:dyDescent="0.25">
      <c r="A324" s="4">
        <v>45389</v>
      </c>
      <c r="B324" s="4" t="s">
        <v>76</v>
      </c>
      <c r="C324" t="s">
        <v>14</v>
      </c>
      <c r="D324" t="s">
        <v>77</v>
      </c>
      <c r="E324" s="11">
        <v>800</v>
      </c>
      <c r="F324" s="10">
        <v>856</v>
      </c>
      <c r="G324" s="5" t="str">
        <f>TEXT(Tabla2[[#This Row],[Fecha]],"mmmm")</f>
        <v>abril</v>
      </c>
    </row>
    <row r="325" spans="1:7" x14ac:dyDescent="0.25">
      <c r="A325" s="4">
        <v>45390</v>
      </c>
      <c r="B325" s="4" t="s">
        <v>76</v>
      </c>
      <c r="C325" t="s">
        <v>14</v>
      </c>
      <c r="D325" t="s">
        <v>77</v>
      </c>
      <c r="E325" s="11">
        <v>200</v>
      </c>
      <c r="F325" s="10">
        <v>214</v>
      </c>
      <c r="G325" s="5" t="str">
        <f>TEXT(Tabla2[[#This Row],[Fecha]],"mmmm")</f>
        <v>abril</v>
      </c>
    </row>
    <row r="326" spans="1:7" x14ac:dyDescent="0.25">
      <c r="A326" s="4">
        <v>45390</v>
      </c>
      <c r="B326" s="4" t="s">
        <v>76</v>
      </c>
      <c r="C326" t="s">
        <v>15</v>
      </c>
      <c r="D326" t="s">
        <v>77</v>
      </c>
      <c r="E326" s="11">
        <v>50</v>
      </c>
      <c r="F326" s="10">
        <v>53.5</v>
      </c>
      <c r="G326" s="5" t="str">
        <f>TEXT(Tabla2[[#This Row],[Fecha]],"mmmm")</f>
        <v>abril</v>
      </c>
    </row>
    <row r="327" spans="1:7" x14ac:dyDescent="0.25">
      <c r="A327" s="4">
        <v>45390</v>
      </c>
      <c r="B327" s="4" t="s">
        <v>76</v>
      </c>
      <c r="C327" t="s">
        <v>15</v>
      </c>
      <c r="D327" t="s">
        <v>77</v>
      </c>
      <c r="E327" s="11">
        <v>1000</v>
      </c>
      <c r="F327" s="10">
        <v>1070</v>
      </c>
      <c r="G327" s="5" t="str">
        <f>TEXT(Tabla2[[#This Row],[Fecha]],"mmmm")</f>
        <v>abril</v>
      </c>
    </row>
    <row r="328" spans="1:7" x14ac:dyDescent="0.25">
      <c r="A328" s="4">
        <v>45417</v>
      </c>
      <c r="B328" s="4" t="s">
        <v>76</v>
      </c>
      <c r="C328" t="s">
        <v>12</v>
      </c>
      <c r="D328" t="s">
        <v>77</v>
      </c>
      <c r="E328" s="11">
        <v>5000</v>
      </c>
      <c r="F328" s="10">
        <v>5350</v>
      </c>
      <c r="G328" s="5" t="str">
        <f>TEXT(Tabla2[[#This Row],[Fecha]],"mmmm")</f>
        <v>mayo</v>
      </c>
    </row>
    <row r="329" spans="1:7" x14ac:dyDescent="0.25">
      <c r="A329" s="4">
        <v>45417</v>
      </c>
      <c r="B329" s="4" t="s">
        <v>76</v>
      </c>
      <c r="C329" t="s">
        <v>9</v>
      </c>
      <c r="D329" t="s">
        <v>77</v>
      </c>
      <c r="E329" s="11">
        <v>100</v>
      </c>
      <c r="F329" s="10">
        <v>107</v>
      </c>
      <c r="G329" s="5" t="str">
        <f>TEXT(Tabla2[[#This Row],[Fecha]],"mmmm")</f>
        <v>mayo</v>
      </c>
    </row>
    <row r="330" spans="1:7" x14ac:dyDescent="0.25">
      <c r="A330" s="4">
        <v>45415</v>
      </c>
      <c r="B330" s="4" t="s">
        <v>76</v>
      </c>
      <c r="C330" t="s">
        <v>9</v>
      </c>
      <c r="D330" t="s">
        <v>77</v>
      </c>
      <c r="E330" s="11">
        <v>1000</v>
      </c>
      <c r="F330" s="10">
        <v>1070</v>
      </c>
      <c r="G330" s="5" t="str">
        <f>TEXT(Tabla2[[#This Row],[Fecha]],"mmmm")</f>
        <v>mayo</v>
      </c>
    </row>
    <row r="331" spans="1:7" x14ac:dyDescent="0.25">
      <c r="A331" s="4">
        <v>45417</v>
      </c>
      <c r="B331" s="4" t="s">
        <v>76</v>
      </c>
      <c r="C331" t="s">
        <v>10</v>
      </c>
      <c r="D331" t="s">
        <v>77</v>
      </c>
      <c r="E331" s="11">
        <v>80</v>
      </c>
      <c r="F331" s="10">
        <v>85.600000000000009</v>
      </c>
      <c r="G331" s="5" t="str">
        <f>TEXT(Tabla2[[#This Row],[Fecha]],"mmmm")</f>
        <v>mayo</v>
      </c>
    </row>
    <row r="332" spans="1:7" x14ac:dyDescent="0.25">
      <c r="A332" s="4">
        <v>45417</v>
      </c>
      <c r="B332" s="4" t="s">
        <v>76</v>
      </c>
      <c r="C332" t="s">
        <v>10</v>
      </c>
      <c r="D332" t="s">
        <v>77</v>
      </c>
      <c r="E332" s="11">
        <v>60</v>
      </c>
      <c r="F332" s="10">
        <v>64.2</v>
      </c>
      <c r="G332" s="5" t="str">
        <f>TEXT(Tabla2[[#This Row],[Fecha]],"mmmm")</f>
        <v>mayo</v>
      </c>
    </row>
    <row r="333" spans="1:7" x14ac:dyDescent="0.25">
      <c r="A333" s="4">
        <v>45418</v>
      </c>
      <c r="B333" s="4" t="s">
        <v>76</v>
      </c>
      <c r="C333" t="s">
        <v>13</v>
      </c>
      <c r="D333" t="s">
        <v>77</v>
      </c>
      <c r="E333" s="11">
        <v>100</v>
      </c>
      <c r="F333" s="10">
        <v>107</v>
      </c>
      <c r="G333" s="5" t="str">
        <f>TEXT(Tabla2[[#This Row],[Fecha]],"mmmm")</f>
        <v>mayo</v>
      </c>
    </row>
    <row r="334" spans="1:7" x14ac:dyDescent="0.25">
      <c r="A334" s="4">
        <v>45419</v>
      </c>
      <c r="B334" s="4" t="s">
        <v>76</v>
      </c>
      <c r="C334" t="s">
        <v>14</v>
      </c>
      <c r="D334" t="s">
        <v>77</v>
      </c>
      <c r="E334" s="11">
        <v>500</v>
      </c>
      <c r="F334" s="10">
        <v>535</v>
      </c>
      <c r="G334" s="5" t="str">
        <f>TEXT(Tabla2[[#This Row],[Fecha]],"mmmm")</f>
        <v>mayo</v>
      </c>
    </row>
    <row r="335" spans="1:7" x14ac:dyDescent="0.25">
      <c r="A335" s="4">
        <v>45420</v>
      </c>
      <c r="B335" s="4" t="s">
        <v>76</v>
      </c>
      <c r="C335" t="s">
        <v>14</v>
      </c>
      <c r="D335" t="s">
        <v>77</v>
      </c>
      <c r="E335" s="11">
        <v>200</v>
      </c>
      <c r="F335" s="10">
        <v>214</v>
      </c>
      <c r="G335" s="5" t="str">
        <f>TEXT(Tabla2[[#This Row],[Fecha]],"mmmm")</f>
        <v>mayo</v>
      </c>
    </row>
    <row r="336" spans="1:7" x14ac:dyDescent="0.25">
      <c r="A336" s="4">
        <v>45420</v>
      </c>
      <c r="B336" s="4" t="s">
        <v>76</v>
      </c>
      <c r="C336" t="s">
        <v>15</v>
      </c>
      <c r="D336" t="s">
        <v>77</v>
      </c>
      <c r="E336" s="11">
        <v>100</v>
      </c>
      <c r="F336" s="10">
        <v>107</v>
      </c>
      <c r="G336" s="5" t="str">
        <f>TEXT(Tabla2[[#This Row],[Fecha]],"mmmm")</f>
        <v>mayo</v>
      </c>
    </row>
    <row r="337" spans="1:7" x14ac:dyDescent="0.25">
      <c r="A337" s="4">
        <v>45420</v>
      </c>
      <c r="B337" s="4" t="s">
        <v>76</v>
      </c>
      <c r="C337" t="s">
        <v>15</v>
      </c>
      <c r="D337" t="s">
        <v>77</v>
      </c>
      <c r="E337" s="11">
        <v>1000</v>
      </c>
      <c r="F337" s="10">
        <v>1070</v>
      </c>
      <c r="G337" s="5" t="str">
        <f>TEXT(Tabla2[[#This Row],[Fecha]],"mmmm")</f>
        <v>mayo</v>
      </c>
    </row>
    <row r="338" spans="1:7" x14ac:dyDescent="0.25">
      <c r="A338" s="4">
        <v>45449</v>
      </c>
      <c r="B338" s="4" t="s">
        <v>76</v>
      </c>
      <c r="C338" t="s">
        <v>12</v>
      </c>
      <c r="D338" t="s">
        <v>77</v>
      </c>
      <c r="E338" s="11">
        <v>5500</v>
      </c>
      <c r="F338" s="10">
        <v>5885</v>
      </c>
      <c r="G338" s="5" t="str">
        <f>TEXT(Tabla2[[#This Row],[Fecha]],"mmmm")</f>
        <v>junio</v>
      </c>
    </row>
    <row r="339" spans="1:7" x14ac:dyDescent="0.25">
      <c r="A339" s="4">
        <v>45449</v>
      </c>
      <c r="B339" s="4" t="s">
        <v>76</v>
      </c>
      <c r="C339" t="s">
        <v>9</v>
      </c>
      <c r="D339" t="s">
        <v>77</v>
      </c>
      <c r="E339" s="11">
        <v>500</v>
      </c>
      <c r="F339" s="10">
        <v>535</v>
      </c>
      <c r="G339" s="5" t="str">
        <f>TEXT(Tabla2[[#This Row],[Fecha]],"mmmm")</f>
        <v>junio</v>
      </c>
    </row>
    <row r="340" spans="1:7" x14ac:dyDescent="0.25">
      <c r="A340" s="4">
        <v>45446</v>
      </c>
      <c r="B340" s="4" t="s">
        <v>76</v>
      </c>
      <c r="C340" t="s">
        <v>9</v>
      </c>
      <c r="D340" t="s">
        <v>77</v>
      </c>
      <c r="E340" s="11">
        <v>800</v>
      </c>
      <c r="F340" s="10">
        <v>856</v>
      </c>
      <c r="G340" s="5" t="str">
        <f>TEXT(Tabla2[[#This Row],[Fecha]],"mmmm")</f>
        <v>junio</v>
      </c>
    </row>
    <row r="341" spans="1:7" x14ac:dyDescent="0.25">
      <c r="A341" s="4">
        <v>45449</v>
      </c>
      <c r="B341" s="4" t="s">
        <v>76</v>
      </c>
      <c r="C341" t="s">
        <v>10</v>
      </c>
      <c r="D341" t="s">
        <v>77</v>
      </c>
      <c r="E341" s="11">
        <v>120</v>
      </c>
      <c r="F341" s="10">
        <v>128.4</v>
      </c>
      <c r="G341" s="5" t="str">
        <f>TEXT(Tabla2[[#This Row],[Fecha]],"mmmm")</f>
        <v>junio</v>
      </c>
    </row>
    <row r="342" spans="1:7" x14ac:dyDescent="0.25">
      <c r="A342" s="4">
        <v>45448</v>
      </c>
      <c r="B342" s="4" t="s">
        <v>76</v>
      </c>
      <c r="C342" t="s">
        <v>10</v>
      </c>
      <c r="D342" t="s">
        <v>77</v>
      </c>
      <c r="E342" s="11">
        <v>20</v>
      </c>
      <c r="F342" s="10">
        <v>21.400000000000002</v>
      </c>
      <c r="G342" s="5" t="str">
        <f>TEXT(Tabla2[[#This Row],[Fecha]],"mmmm")</f>
        <v>junio</v>
      </c>
    </row>
    <row r="343" spans="1:7" x14ac:dyDescent="0.25">
      <c r="A343" s="4">
        <v>45449</v>
      </c>
      <c r="B343" s="4" t="s">
        <v>76</v>
      </c>
      <c r="C343" t="s">
        <v>13</v>
      </c>
      <c r="D343" t="s">
        <v>77</v>
      </c>
      <c r="E343" s="11">
        <v>200</v>
      </c>
      <c r="F343" s="10">
        <v>214</v>
      </c>
      <c r="G343" s="5" t="str">
        <f>TEXT(Tabla2[[#This Row],[Fecha]],"mmmm")</f>
        <v>junio</v>
      </c>
    </row>
    <row r="344" spans="1:7" x14ac:dyDescent="0.25">
      <c r="A344" s="4">
        <v>45450</v>
      </c>
      <c r="B344" s="4" t="s">
        <v>76</v>
      </c>
      <c r="C344" t="s">
        <v>14</v>
      </c>
      <c r="D344" t="s">
        <v>77</v>
      </c>
      <c r="E344" s="11">
        <v>1000</v>
      </c>
      <c r="F344" s="10">
        <v>1070</v>
      </c>
      <c r="G344" s="5" t="str">
        <f>TEXT(Tabla2[[#This Row],[Fecha]],"mmmm")</f>
        <v>junio</v>
      </c>
    </row>
    <row r="345" spans="1:7" x14ac:dyDescent="0.25">
      <c r="A345" s="4">
        <v>45451</v>
      </c>
      <c r="B345" s="4" t="s">
        <v>76</v>
      </c>
      <c r="C345" t="s">
        <v>14</v>
      </c>
      <c r="D345" t="s">
        <v>77</v>
      </c>
      <c r="E345" s="11">
        <v>200</v>
      </c>
      <c r="F345" s="10">
        <v>214</v>
      </c>
      <c r="G345" s="5" t="str">
        <f>TEXT(Tabla2[[#This Row],[Fecha]],"mmmm")</f>
        <v>junio</v>
      </c>
    </row>
    <row r="346" spans="1:7" x14ac:dyDescent="0.25">
      <c r="A346" s="4">
        <v>45451</v>
      </c>
      <c r="B346" s="4" t="s">
        <v>76</v>
      </c>
      <c r="C346" t="s">
        <v>15</v>
      </c>
      <c r="D346" t="s">
        <v>77</v>
      </c>
      <c r="E346" s="11">
        <v>600</v>
      </c>
      <c r="F346" s="10">
        <v>642</v>
      </c>
      <c r="G346" s="5" t="str">
        <f>TEXT(Tabla2[[#This Row],[Fecha]],"mmmm")</f>
        <v>junio</v>
      </c>
    </row>
    <row r="347" spans="1:7" x14ac:dyDescent="0.25">
      <c r="A347" s="4">
        <v>45451</v>
      </c>
      <c r="B347" s="4" t="s">
        <v>76</v>
      </c>
      <c r="C347" t="s">
        <v>15</v>
      </c>
      <c r="D347" t="s">
        <v>77</v>
      </c>
      <c r="E347" s="11">
        <v>1200</v>
      </c>
      <c r="F347" s="10">
        <v>1284</v>
      </c>
      <c r="G347" s="5" t="str">
        <f>TEXT(Tabla2[[#This Row],[Fecha]],"mmmm")</f>
        <v>junio</v>
      </c>
    </row>
    <row r="348" spans="1:7" x14ac:dyDescent="0.25">
      <c r="A348" s="4">
        <v>45480</v>
      </c>
      <c r="B348" s="4" t="s">
        <v>76</v>
      </c>
      <c r="C348" t="s">
        <v>12</v>
      </c>
      <c r="D348" t="s">
        <v>77</v>
      </c>
      <c r="E348" s="11">
        <v>5000</v>
      </c>
      <c r="F348" s="10">
        <v>5350</v>
      </c>
      <c r="G348" s="5" t="str">
        <f>TEXT(Tabla2[[#This Row],[Fecha]],"mmmm")</f>
        <v>julio</v>
      </c>
    </row>
    <row r="349" spans="1:7" x14ac:dyDescent="0.25">
      <c r="A349" s="4">
        <v>45480</v>
      </c>
      <c r="B349" s="4" t="s">
        <v>76</v>
      </c>
      <c r="C349" t="s">
        <v>9</v>
      </c>
      <c r="D349" t="s">
        <v>77</v>
      </c>
      <c r="E349" s="11">
        <v>500</v>
      </c>
      <c r="F349" s="10">
        <v>535</v>
      </c>
      <c r="G349" s="5" t="str">
        <f>TEXT(Tabla2[[#This Row],[Fecha]],"mmmm")</f>
        <v>julio</v>
      </c>
    </row>
    <row r="350" spans="1:7" x14ac:dyDescent="0.25">
      <c r="A350" s="4">
        <v>45476</v>
      </c>
      <c r="B350" s="4" t="s">
        <v>76</v>
      </c>
      <c r="C350" t="s">
        <v>9</v>
      </c>
      <c r="D350" t="s">
        <v>77</v>
      </c>
      <c r="E350" s="11">
        <v>50</v>
      </c>
      <c r="F350" s="10">
        <v>53.5</v>
      </c>
      <c r="G350" s="5" t="str">
        <f>TEXT(Tabla2[[#This Row],[Fecha]],"mmmm")</f>
        <v>julio</v>
      </c>
    </row>
    <row r="351" spans="1:7" x14ac:dyDescent="0.25">
      <c r="A351" s="4">
        <v>45480</v>
      </c>
      <c r="B351" s="4" t="s">
        <v>76</v>
      </c>
      <c r="C351" t="s">
        <v>10</v>
      </c>
      <c r="D351" t="s">
        <v>77</v>
      </c>
      <c r="E351" s="11">
        <v>120</v>
      </c>
      <c r="F351" s="10">
        <v>128.4</v>
      </c>
      <c r="G351" s="5" t="str">
        <f>TEXT(Tabla2[[#This Row],[Fecha]],"mmmm")</f>
        <v>julio</v>
      </c>
    </row>
    <row r="352" spans="1:7" x14ac:dyDescent="0.25">
      <c r="A352" s="4">
        <v>45478</v>
      </c>
      <c r="B352" s="4" t="s">
        <v>76</v>
      </c>
      <c r="C352" t="s">
        <v>10</v>
      </c>
      <c r="D352" t="s">
        <v>77</v>
      </c>
      <c r="E352" s="11">
        <v>20</v>
      </c>
      <c r="F352" s="10">
        <v>21.400000000000002</v>
      </c>
      <c r="G352" s="5" t="str">
        <f>TEXT(Tabla2[[#This Row],[Fecha]],"mmmm")</f>
        <v>julio</v>
      </c>
    </row>
    <row r="353" spans="1:7" x14ac:dyDescent="0.25">
      <c r="A353" s="4">
        <v>45480</v>
      </c>
      <c r="B353" s="4" t="s">
        <v>76</v>
      </c>
      <c r="C353" t="s">
        <v>13</v>
      </c>
      <c r="D353" t="s">
        <v>77</v>
      </c>
      <c r="E353" s="11">
        <v>200</v>
      </c>
      <c r="F353" s="10">
        <v>214</v>
      </c>
      <c r="G353" s="5" t="str">
        <f>TEXT(Tabla2[[#This Row],[Fecha]],"mmmm")</f>
        <v>julio</v>
      </c>
    </row>
    <row r="354" spans="1:7" x14ac:dyDescent="0.25">
      <c r="A354" s="4">
        <v>45480</v>
      </c>
      <c r="B354" s="4" t="s">
        <v>76</v>
      </c>
      <c r="C354" t="s">
        <v>14</v>
      </c>
      <c r="D354" t="s">
        <v>77</v>
      </c>
      <c r="E354" s="11">
        <v>500</v>
      </c>
      <c r="F354" s="10">
        <v>535</v>
      </c>
      <c r="G354" s="5" t="str">
        <f>TEXT(Tabla2[[#This Row],[Fecha]],"mmmm")</f>
        <v>julio</v>
      </c>
    </row>
    <row r="355" spans="1:7" x14ac:dyDescent="0.25">
      <c r="A355" s="4">
        <v>45481</v>
      </c>
      <c r="B355" s="4" t="s">
        <v>76</v>
      </c>
      <c r="C355" t="s">
        <v>14</v>
      </c>
      <c r="D355" t="s">
        <v>77</v>
      </c>
      <c r="E355" s="11">
        <v>200</v>
      </c>
      <c r="F355" s="10">
        <v>214</v>
      </c>
      <c r="G355" s="5" t="str">
        <f>TEXT(Tabla2[[#This Row],[Fecha]],"mmmm")</f>
        <v>julio</v>
      </c>
    </row>
    <row r="356" spans="1:7" x14ac:dyDescent="0.25">
      <c r="A356" s="4">
        <v>45481</v>
      </c>
      <c r="B356" s="4" t="s">
        <v>76</v>
      </c>
      <c r="C356" t="s">
        <v>15</v>
      </c>
      <c r="D356" t="s">
        <v>77</v>
      </c>
      <c r="E356" s="11">
        <v>600</v>
      </c>
      <c r="F356" s="10">
        <v>642</v>
      </c>
      <c r="G356" s="5" t="str">
        <f>TEXT(Tabla2[[#This Row],[Fecha]],"mmmm")</f>
        <v>julio</v>
      </c>
    </row>
    <row r="357" spans="1:7" x14ac:dyDescent="0.25">
      <c r="A357" s="4">
        <v>45481</v>
      </c>
      <c r="B357" s="4" t="s">
        <v>76</v>
      </c>
      <c r="C357" t="s">
        <v>15</v>
      </c>
      <c r="D357" t="s">
        <v>77</v>
      </c>
      <c r="E357" s="11">
        <v>600</v>
      </c>
      <c r="F357" s="10">
        <v>642</v>
      </c>
      <c r="G357" s="5" t="str">
        <f>TEXT(Tabla2[[#This Row],[Fecha]],"mmmm")</f>
        <v>julio</v>
      </c>
    </row>
    <row r="358" spans="1:7" x14ac:dyDescent="0.25">
      <c r="A358" s="4">
        <v>45512</v>
      </c>
      <c r="B358" s="4" t="s">
        <v>76</v>
      </c>
      <c r="C358" t="s">
        <v>12</v>
      </c>
      <c r="D358" t="s">
        <v>77</v>
      </c>
      <c r="E358" s="11">
        <v>6000</v>
      </c>
      <c r="F358" s="10">
        <v>6420</v>
      </c>
      <c r="G358" s="5" t="str">
        <f>TEXT(Tabla2[[#This Row],[Fecha]],"mmmm")</f>
        <v>agosto</v>
      </c>
    </row>
    <row r="359" spans="1:7" x14ac:dyDescent="0.25">
      <c r="A359" s="4">
        <v>45512</v>
      </c>
      <c r="B359" s="4" t="s">
        <v>76</v>
      </c>
      <c r="C359" t="s">
        <v>9</v>
      </c>
      <c r="D359" t="s">
        <v>77</v>
      </c>
      <c r="E359" s="11">
        <v>500</v>
      </c>
      <c r="F359" s="10">
        <v>535</v>
      </c>
      <c r="G359" s="5" t="str">
        <f>TEXT(Tabla2[[#This Row],[Fecha]],"mmmm")</f>
        <v>agosto</v>
      </c>
    </row>
    <row r="360" spans="1:7" x14ac:dyDescent="0.25">
      <c r="A360" s="4">
        <v>45507</v>
      </c>
      <c r="B360" s="4" t="s">
        <v>76</v>
      </c>
      <c r="C360" t="s">
        <v>9</v>
      </c>
      <c r="D360" t="s">
        <v>77</v>
      </c>
      <c r="E360" s="11">
        <v>1200</v>
      </c>
      <c r="F360" s="10">
        <v>1284</v>
      </c>
      <c r="G360" s="5" t="str">
        <f>TEXT(Tabla2[[#This Row],[Fecha]],"mmmm")</f>
        <v>agosto</v>
      </c>
    </row>
    <row r="361" spans="1:7" x14ac:dyDescent="0.25">
      <c r="A361" s="4">
        <v>45512</v>
      </c>
      <c r="B361" s="4" t="s">
        <v>76</v>
      </c>
      <c r="C361" t="s">
        <v>10</v>
      </c>
      <c r="D361" t="s">
        <v>77</v>
      </c>
      <c r="E361" s="11">
        <v>120</v>
      </c>
      <c r="F361" s="10">
        <v>128.4</v>
      </c>
      <c r="G361" s="5" t="str">
        <f>TEXT(Tabla2[[#This Row],[Fecha]],"mmmm")</f>
        <v>agosto</v>
      </c>
    </row>
    <row r="362" spans="1:7" x14ac:dyDescent="0.25">
      <c r="A362" s="4">
        <v>45509</v>
      </c>
      <c r="B362" s="4" t="s">
        <v>76</v>
      </c>
      <c r="C362" t="s">
        <v>10</v>
      </c>
      <c r="D362" t="s">
        <v>77</v>
      </c>
      <c r="E362" s="11">
        <v>60</v>
      </c>
      <c r="F362" s="10">
        <v>64.2</v>
      </c>
      <c r="G362" s="5" t="str">
        <f>TEXT(Tabla2[[#This Row],[Fecha]],"mmmm")</f>
        <v>agosto</v>
      </c>
    </row>
    <row r="363" spans="1:7" x14ac:dyDescent="0.25">
      <c r="A363" s="4">
        <v>45512</v>
      </c>
      <c r="B363" s="4" t="s">
        <v>76</v>
      </c>
      <c r="C363" t="s">
        <v>13</v>
      </c>
      <c r="D363" t="s">
        <v>77</v>
      </c>
      <c r="E363" s="11">
        <v>500</v>
      </c>
      <c r="F363" s="10">
        <v>535</v>
      </c>
      <c r="G363" s="5" t="str">
        <f>TEXT(Tabla2[[#This Row],[Fecha]],"mmmm")</f>
        <v>agosto</v>
      </c>
    </row>
    <row r="364" spans="1:7" x14ac:dyDescent="0.25">
      <c r="A364" s="4">
        <v>45511</v>
      </c>
      <c r="B364" s="4" t="s">
        <v>76</v>
      </c>
      <c r="C364" t="s">
        <v>14</v>
      </c>
      <c r="D364" t="s">
        <v>77</v>
      </c>
      <c r="E364" s="11">
        <v>800</v>
      </c>
      <c r="F364" s="10">
        <v>856</v>
      </c>
      <c r="G364" s="5" t="str">
        <f>TEXT(Tabla2[[#This Row],[Fecha]],"mmmm")</f>
        <v>agosto</v>
      </c>
    </row>
    <row r="365" spans="1:7" x14ac:dyDescent="0.25">
      <c r="A365" s="4">
        <v>45512</v>
      </c>
      <c r="B365" s="4" t="s">
        <v>76</v>
      </c>
      <c r="C365" t="s">
        <v>14</v>
      </c>
      <c r="D365" t="s">
        <v>77</v>
      </c>
      <c r="E365" s="11">
        <v>200</v>
      </c>
      <c r="F365" s="10">
        <v>214</v>
      </c>
      <c r="G365" s="5" t="str">
        <f>TEXT(Tabla2[[#This Row],[Fecha]],"mmmm")</f>
        <v>agosto</v>
      </c>
    </row>
    <row r="366" spans="1:7" x14ac:dyDescent="0.25">
      <c r="A366" s="4">
        <v>45512</v>
      </c>
      <c r="B366" s="4" t="s">
        <v>76</v>
      </c>
      <c r="C366" t="s">
        <v>15</v>
      </c>
      <c r="D366" t="s">
        <v>77</v>
      </c>
      <c r="E366" s="11">
        <v>1200</v>
      </c>
      <c r="F366" s="10">
        <v>1284</v>
      </c>
      <c r="G366" s="5" t="str">
        <f>TEXT(Tabla2[[#This Row],[Fecha]],"mmmm")</f>
        <v>agosto</v>
      </c>
    </row>
    <row r="367" spans="1:7" x14ac:dyDescent="0.25">
      <c r="A367" s="4">
        <v>45512</v>
      </c>
      <c r="B367" s="4" t="s">
        <v>76</v>
      </c>
      <c r="C367" t="s">
        <v>15</v>
      </c>
      <c r="D367" t="s">
        <v>77</v>
      </c>
      <c r="E367" s="11">
        <v>1200</v>
      </c>
      <c r="F367" s="10">
        <v>1284</v>
      </c>
      <c r="G367" s="5" t="str">
        <f>TEXT(Tabla2[[#This Row],[Fecha]],"mmmm")</f>
        <v>agosto</v>
      </c>
    </row>
    <row r="368" spans="1:7" x14ac:dyDescent="0.25">
      <c r="A368" s="4">
        <v>45544</v>
      </c>
      <c r="B368" s="4" t="s">
        <v>76</v>
      </c>
      <c r="C368" t="s">
        <v>12</v>
      </c>
      <c r="D368" t="s">
        <v>77</v>
      </c>
      <c r="E368" s="11">
        <v>4500</v>
      </c>
      <c r="F368" s="10">
        <v>4815</v>
      </c>
      <c r="G368" s="5" t="str">
        <f>TEXT(Tabla2[[#This Row],[Fecha]],"mmmm")</f>
        <v>septiembre</v>
      </c>
    </row>
    <row r="369" spans="1:7" x14ac:dyDescent="0.25">
      <c r="A369" s="4">
        <v>45544</v>
      </c>
      <c r="B369" s="4" t="s">
        <v>76</v>
      </c>
      <c r="C369" t="s">
        <v>9</v>
      </c>
      <c r="D369" t="s">
        <v>77</v>
      </c>
      <c r="E369" s="11">
        <v>500</v>
      </c>
      <c r="F369" s="10">
        <v>535</v>
      </c>
      <c r="G369" s="5" t="str">
        <f>TEXT(Tabla2[[#This Row],[Fecha]],"mmmm")</f>
        <v>septiembre</v>
      </c>
    </row>
    <row r="370" spans="1:7" x14ac:dyDescent="0.25">
      <c r="A370" s="4">
        <v>45538</v>
      </c>
      <c r="B370" s="4" t="s">
        <v>76</v>
      </c>
      <c r="C370" t="s">
        <v>9</v>
      </c>
      <c r="D370" t="s">
        <v>77</v>
      </c>
      <c r="E370" s="11">
        <v>800</v>
      </c>
      <c r="F370" s="10">
        <v>856</v>
      </c>
      <c r="G370" s="5" t="str">
        <f>TEXT(Tabla2[[#This Row],[Fecha]],"mmmm")</f>
        <v>septiembre</v>
      </c>
    </row>
    <row r="371" spans="1:7" x14ac:dyDescent="0.25">
      <c r="A371" s="4">
        <v>45544</v>
      </c>
      <c r="B371" s="4" t="s">
        <v>76</v>
      </c>
      <c r="C371" t="s">
        <v>10</v>
      </c>
      <c r="D371" t="s">
        <v>77</v>
      </c>
      <c r="E371" s="11">
        <v>240</v>
      </c>
      <c r="F371" s="10">
        <v>256.8</v>
      </c>
      <c r="G371" s="5" t="str">
        <f>TEXT(Tabla2[[#This Row],[Fecha]],"mmmm")</f>
        <v>septiembre</v>
      </c>
    </row>
    <row r="372" spans="1:7" x14ac:dyDescent="0.25">
      <c r="A372" s="4">
        <v>45540</v>
      </c>
      <c r="B372" s="4" t="s">
        <v>76</v>
      </c>
      <c r="C372" t="s">
        <v>10</v>
      </c>
      <c r="D372" t="s">
        <v>77</v>
      </c>
      <c r="E372" s="11">
        <v>20</v>
      </c>
      <c r="F372" s="10">
        <v>21.400000000000002</v>
      </c>
      <c r="G372" s="5" t="str">
        <f>TEXT(Tabla2[[#This Row],[Fecha]],"mmmm")</f>
        <v>septiembre</v>
      </c>
    </row>
    <row r="373" spans="1:7" x14ac:dyDescent="0.25">
      <c r="A373" s="4">
        <v>45544</v>
      </c>
      <c r="B373" s="4" t="s">
        <v>76</v>
      </c>
      <c r="C373" t="s">
        <v>13</v>
      </c>
      <c r="D373" t="s">
        <v>77</v>
      </c>
      <c r="E373" s="11">
        <v>100</v>
      </c>
      <c r="F373" s="10">
        <v>107</v>
      </c>
      <c r="G373" s="5" t="str">
        <f>TEXT(Tabla2[[#This Row],[Fecha]],"mmmm")</f>
        <v>septiembre</v>
      </c>
    </row>
    <row r="374" spans="1:7" x14ac:dyDescent="0.25">
      <c r="A374" s="4">
        <v>45542</v>
      </c>
      <c r="B374" s="4" t="s">
        <v>76</v>
      </c>
      <c r="C374" t="s">
        <v>14</v>
      </c>
      <c r="D374" t="s">
        <v>77</v>
      </c>
      <c r="E374" s="11">
        <v>600</v>
      </c>
      <c r="F374" s="10">
        <v>642</v>
      </c>
      <c r="G374" s="5" t="str">
        <f>TEXT(Tabla2[[#This Row],[Fecha]],"mmmm")</f>
        <v>septiembre</v>
      </c>
    </row>
    <row r="375" spans="1:7" x14ac:dyDescent="0.25">
      <c r="A375" s="4">
        <v>45543</v>
      </c>
      <c r="B375" s="4" t="s">
        <v>76</v>
      </c>
      <c r="C375" t="s">
        <v>14</v>
      </c>
      <c r="D375" t="s">
        <v>77</v>
      </c>
      <c r="E375" s="11">
        <v>200</v>
      </c>
      <c r="F375" s="10">
        <v>214</v>
      </c>
      <c r="G375" s="5" t="str">
        <f>TEXT(Tabla2[[#This Row],[Fecha]],"mmmm")</f>
        <v>septiembre</v>
      </c>
    </row>
    <row r="376" spans="1:7" x14ac:dyDescent="0.25">
      <c r="A376" s="4">
        <v>45543</v>
      </c>
      <c r="B376" s="4" t="s">
        <v>76</v>
      </c>
      <c r="C376" t="s">
        <v>15</v>
      </c>
      <c r="D376" t="s">
        <v>77</v>
      </c>
      <c r="E376" s="11">
        <v>600</v>
      </c>
      <c r="F376" s="10">
        <v>642</v>
      </c>
      <c r="G376" s="5" t="str">
        <f>TEXT(Tabla2[[#This Row],[Fecha]],"mmmm")</f>
        <v>septiembre</v>
      </c>
    </row>
    <row r="377" spans="1:7" x14ac:dyDescent="0.25">
      <c r="A377" s="4">
        <v>45543</v>
      </c>
      <c r="B377" s="4" t="s">
        <v>76</v>
      </c>
      <c r="C377" t="s">
        <v>15</v>
      </c>
      <c r="D377" t="s">
        <v>77</v>
      </c>
      <c r="E377" s="11">
        <v>500</v>
      </c>
      <c r="F377" s="10">
        <v>535</v>
      </c>
      <c r="G377" s="5" t="str">
        <f>TEXT(Tabla2[[#This Row],[Fecha]],"mmmm")</f>
        <v>septiembre</v>
      </c>
    </row>
    <row r="378" spans="1:7" x14ac:dyDescent="0.25">
      <c r="A378" s="4">
        <v>45575</v>
      </c>
      <c r="B378" s="4" t="s">
        <v>76</v>
      </c>
      <c r="C378" t="s">
        <v>12</v>
      </c>
      <c r="D378" t="s">
        <v>77</v>
      </c>
      <c r="E378" s="11">
        <v>4500</v>
      </c>
      <c r="F378" s="10">
        <v>4815</v>
      </c>
      <c r="G378" s="5" t="str">
        <f>TEXT(Tabla2[[#This Row],[Fecha]],"mmmm")</f>
        <v>octubre</v>
      </c>
    </row>
    <row r="379" spans="1:7" x14ac:dyDescent="0.25">
      <c r="A379" s="4">
        <v>45575</v>
      </c>
      <c r="B379" s="4" t="s">
        <v>76</v>
      </c>
      <c r="C379" t="s">
        <v>9</v>
      </c>
      <c r="D379" t="s">
        <v>77</v>
      </c>
      <c r="E379" s="11">
        <v>500</v>
      </c>
      <c r="F379" s="10">
        <v>535</v>
      </c>
      <c r="G379" s="5" t="str">
        <f>TEXT(Tabla2[[#This Row],[Fecha]],"mmmm")</f>
        <v>octubre</v>
      </c>
    </row>
    <row r="380" spans="1:7" x14ac:dyDescent="0.25">
      <c r="A380" s="4">
        <v>45568</v>
      </c>
      <c r="B380" s="4" t="s">
        <v>76</v>
      </c>
      <c r="C380" t="s">
        <v>9</v>
      </c>
      <c r="D380" t="s">
        <v>77</v>
      </c>
      <c r="E380" s="11">
        <v>800</v>
      </c>
      <c r="F380" s="10">
        <v>856</v>
      </c>
      <c r="G380" s="5" t="str">
        <f>TEXT(Tabla2[[#This Row],[Fecha]],"mmmm")</f>
        <v>octubre</v>
      </c>
    </row>
    <row r="381" spans="1:7" x14ac:dyDescent="0.25">
      <c r="A381" s="4">
        <v>45575</v>
      </c>
      <c r="B381" s="4" t="s">
        <v>76</v>
      </c>
      <c r="C381" t="s">
        <v>10</v>
      </c>
      <c r="D381" t="s">
        <v>77</v>
      </c>
      <c r="E381" s="11">
        <v>240</v>
      </c>
      <c r="F381" s="10">
        <v>256.8</v>
      </c>
      <c r="G381" s="5" t="str">
        <f>TEXT(Tabla2[[#This Row],[Fecha]],"mmmm")</f>
        <v>octubre</v>
      </c>
    </row>
    <row r="382" spans="1:7" x14ac:dyDescent="0.25">
      <c r="A382" s="4">
        <v>45570</v>
      </c>
      <c r="B382" s="4" t="s">
        <v>76</v>
      </c>
      <c r="C382" t="s">
        <v>10</v>
      </c>
      <c r="D382" t="s">
        <v>77</v>
      </c>
      <c r="E382" s="11">
        <v>20</v>
      </c>
      <c r="F382" s="10">
        <v>21.400000000000002</v>
      </c>
      <c r="G382" s="5" t="str">
        <f>TEXT(Tabla2[[#This Row],[Fecha]],"mmmm")</f>
        <v>octubre</v>
      </c>
    </row>
    <row r="383" spans="1:7" x14ac:dyDescent="0.25">
      <c r="A383" s="4">
        <v>45575</v>
      </c>
      <c r="B383" s="4" t="s">
        <v>76</v>
      </c>
      <c r="C383" t="s">
        <v>13</v>
      </c>
      <c r="D383" t="s">
        <v>77</v>
      </c>
      <c r="E383" s="11">
        <v>100</v>
      </c>
      <c r="F383" s="10">
        <v>107</v>
      </c>
      <c r="G383" s="5" t="str">
        <f>TEXT(Tabla2[[#This Row],[Fecha]],"mmmm")</f>
        <v>octubre</v>
      </c>
    </row>
    <row r="384" spans="1:7" x14ac:dyDescent="0.25">
      <c r="A384" s="4">
        <v>45572</v>
      </c>
      <c r="B384" s="4" t="s">
        <v>76</v>
      </c>
      <c r="C384" t="s">
        <v>14</v>
      </c>
      <c r="D384" t="s">
        <v>77</v>
      </c>
      <c r="E384" s="11">
        <v>600</v>
      </c>
      <c r="F384" s="10">
        <v>642</v>
      </c>
      <c r="G384" s="5" t="str">
        <f>TEXT(Tabla2[[#This Row],[Fecha]],"mmmm")</f>
        <v>octubre</v>
      </c>
    </row>
    <row r="385" spans="1:7" x14ac:dyDescent="0.25">
      <c r="A385" s="4">
        <v>45573</v>
      </c>
      <c r="B385" s="4" t="s">
        <v>76</v>
      </c>
      <c r="C385" t="s">
        <v>14</v>
      </c>
      <c r="D385" t="s">
        <v>77</v>
      </c>
      <c r="E385" s="11">
        <v>200</v>
      </c>
      <c r="F385" s="10">
        <v>214</v>
      </c>
      <c r="G385" s="5" t="str">
        <f>TEXT(Tabla2[[#This Row],[Fecha]],"mmmm")</f>
        <v>octubre</v>
      </c>
    </row>
    <row r="386" spans="1:7" x14ac:dyDescent="0.25">
      <c r="A386" s="4">
        <v>45573</v>
      </c>
      <c r="B386" s="4" t="s">
        <v>76</v>
      </c>
      <c r="C386" t="s">
        <v>15</v>
      </c>
      <c r="D386" t="s">
        <v>77</v>
      </c>
      <c r="E386" s="11">
        <v>600</v>
      </c>
      <c r="F386" s="10">
        <v>642</v>
      </c>
      <c r="G386" s="5" t="str">
        <f>TEXT(Tabla2[[#This Row],[Fecha]],"mmmm")</f>
        <v>octubre</v>
      </c>
    </row>
    <row r="387" spans="1:7" x14ac:dyDescent="0.25">
      <c r="A387" s="4">
        <v>45573</v>
      </c>
      <c r="B387" s="4" t="s">
        <v>76</v>
      </c>
      <c r="C387" t="s">
        <v>15</v>
      </c>
      <c r="D387" t="s">
        <v>77</v>
      </c>
      <c r="E387" s="11">
        <v>500</v>
      </c>
      <c r="F387" s="10">
        <v>535</v>
      </c>
      <c r="G387" s="5" t="str">
        <f>TEXT(Tabla2[[#This Row],[Fecha]],"mmmm")</f>
        <v>octubre</v>
      </c>
    </row>
    <row r="388" spans="1:7" x14ac:dyDescent="0.25">
      <c r="A388" s="4">
        <v>45607</v>
      </c>
      <c r="B388" s="4" t="s">
        <v>76</v>
      </c>
      <c r="C388" t="s">
        <v>12</v>
      </c>
      <c r="D388" t="s">
        <v>77</v>
      </c>
      <c r="E388" s="11">
        <v>4500</v>
      </c>
      <c r="F388" s="10">
        <v>4815</v>
      </c>
      <c r="G388" s="5" t="str">
        <f>TEXT(Tabla2[[#This Row],[Fecha]],"mmmm")</f>
        <v>noviembre</v>
      </c>
    </row>
    <row r="389" spans="1:7" x14ac:dyDescent="0.25">
      <c r="A389" s="4">
        <v>45607</v>
      </c>
      <c r="B389" s="4" t="s">
        <v>76</v>
      </c>
      <c r="C389" t="s">
        <v>9</v>
      </c>
      <c r="D389" t="s">
        <v>77</v>
      </c>
      <c r="E389" s="11">
        <v>500</v>
      </c>
      <c r="F389" s="10">
        <v>535</v>
      </c>
      <c r="G389" s="5" t="str">
        <f>TEXT(Tabla2[[#This Row],[Fecha]],"mmmm")</f>
        <v>noviembre</v>
      </c>
    </row>
    <row r="390" spans="1:7" x14ac:dyDescent="0.25">
      <c r="A390" s="4">
        <v>45599</v>
      </c>
      <c r="B390" s="4" t="s">
        <v>76</v>
      </c>
      <c r="C390" t="s">
        <v>9</v>
      </c>
      <c r="D390" t="s">
        <v>77</v>
      </c>
      <c r="E390" s="11">
        <v>800</v>
      </c>
      <c r="F390" s="10">
        <v>856</v>
      </c>
      <c r="G390" s="5" t="str">
        <f>TEXT(Tabla2[[#This Row],[Fecha]],"mmmm")</f>
        <v>noviembre</v>
      </c>
    </row>
    <row r="391" spans="1:7" x14ac:dyDescent="0.25">
      <c r="A391" s="4">
        <v>45607</v>
      </c>
      <c r="B391" s="4" t="s">
        <v>76</v>
      </c>
      <c r="C391" t="s">
        <v>10</v>
      </c>
      <c r="D391" t="s">
        <v>77</v>
      </c>
      <c r="E391" s="11">
        <v>240</v>
      </c>
      <c r="F391" s="10">
        <v>256.8</v>
      </c>
      <c r="G391" s="5" t="str">
        <f>TEXT(Tabla2[[#This Row],[Fecha]],"mmmm")</f>
        <v>noviembre</v>
      </c>
    </row>
    <row r="392" spans="1:7" x14ac:dyDescent="0.25">
      <c r="A392" s="4">
        <v>45601</v>
      </c>
      <c r="B392" s="4" t="s">
        <v>76</v>
      </c>
      <c r="C392" t="s">
        <v>10</v>
      </c>
      <c r="D392" t="s">
        <v>77</v>
      </c>
      <c r="E392" s="11">
        <v>20</v>
      </c>
      <c r="F392" s="10">
        <v>21.400000000000002</v>
      </c>
      <c r="G392" s="5" t="str">
        <f>TEXT(Tabla2[[#This Row],[Fecha]],"mmmm")</f>
        <v>noviembre</v>
      </c>
    </row>
    <row r="393" spans="1:7" x14ac:dyDescent="0.25">
      <c r="A393" s="4">
        <v>45607</v>
      </c>
      <c r="B393" s="4" t="s">
        <v>76</v>
      </c>
      <c r="C393" t="s">
        <v>13</v>
      </c>
      <c r="D393" t="s">
        <v>77</v>
      </c>
      <c r="E393" s="11">
        <v>100</v>
      </c>
      <c r="F393" s="10">
        <v>107</v>
      </c>
      <c r="G393" s="5" t="str">
        <f>TEXT(Tabla2[[#This Row],[Fecha]],"mmmm")</f>
        <v>noviembre</v>
      </c>
    </row>
    <row r="394" spans="1:7" x14ac:dyDescent="0.25">
      <c r="A394" s="4">
        <v>45603</v>
      </c>
      <c r="B394" s="4" t="s">
        <v>76</v>
      </c>
      <c r="C394" t="s">
        <v>14</v>
      </c>
      <c r="D394" t="s">
        <v>77</v>
      </c>
      <c r="E394" s="11">
        <v>600</v>
      </c>
      <c r="F394" s="10">
        <v>642</v>
      </c>
      <c r="G394" s="5" t="str">
        <f>TEXT(Tabla2[[#This Row],[Fecha]],"mmmm")</f>
        <v>noviembre</v>
      </c>
    </row>
    <row r="395" spans="1:7" x14ac:dyDescent="0.25">
      <c r="A395" s="4">
        <v>45604</v>
      </c>
      <c r="B395" s="4" t="s">
        <v>76</v>
      </c>
      <c r="C395" t="s">
        <v>14</v>
      </c>
      <c r="D395" t="s">
        <v>77</v>
      </c>
      <c r="E395" s="11">
        <v>200</v>
      </c>
      <c r="F395" s="10">
        <v>214</v>
      </c>
      <c r="G395" s="5" t="str">
        <f>TEXT(Tabla2[[#This Row],[Fecha]],"mmmm")</f>
        <v>noviembre</v>
      </c>
    </row>
    <row r="396" spans="1:7" x14ac:dyDescent="0.25">
      <c r="A396" s="4">
        <v>45604</v>
      </c>
      <c r="B396" s="4" t="s">
        <v>76</v>
      </c>
      <c r="C396" t="s">
        <v>15</v>
      </c>
      <c r="D396" t="s">
        <v>77</v>
      </c>
      <c r="E396" s="11">
        <v>600</v>
      </c>
      <c r="F396" s="10">
        <v>642</v>
      </c>
      <c r="G396" s="5" t="str">
        <f>TEXT(Tabla2[[#This Row],[Fecha]],"mmmm")</f>
        <v>noviembre</v>
      </c>
    </row>
    <row r="397" spans="1:7" x14ac:dyDescent="0.25">
      <c r="A397" s="4">
        <v>45604</v>
      </c>
      <c r="B397" s="4" t="s">
        <v>76</v>
      </c>
      <c r="C397" t="s">
        <v>15</v>
      </c>
      <c r="D397" t="s">
        <v>77</v>
      </c>
      <c r="E397" s="11">
        <v>500</v>
      </c>
      <c r="F397" s="10">
        <v>535</v>
      </c>
      <c r="G397" s="5" t="str">
        <f>TEXT(Tabla2[[#This Row],[Fecha]],"mmmm")</f>
        <v>noviembre</v>
      </c>
    </row>
    <row r="398" spans="1:7" x14ac:dyDescent="0.25">
      <c r="A398" s="4">
        <v>45638</v>
      </c>
      <c r="B398" s="4" t="s">
        <v>76</v>
      </c>
      <c r="C398" t="s">
        <v>12</v>
      </c>
      <c r="D398" t="s">
        <v>77</v>
      </c>
      <c r="E398" s="11">
        <v>4500</v>
      </c>
      <c r="F398" s="10">
        <v>4815</v>
      </c>
      <c r="G398" s="5" t="str">
        <f>TEXT(Tabla2[[#This Row],[Fecha]],"mmmm")</f>
        <v>diciembre</v>
      </c>
    </row>
    <row r="399" spans="1:7" x14ac:dyDescent="0.25">
      <c r="A399" s="4">
        <v>45638</v>
      </c>
      <c r="B399" s="4" t="s">
        <v>76</v>
      </c>
      <c r="C399" t="s">
        <v>9</v>
      </c>
      <c r="D399" t="s">
        <v>77</v>
      </c>
      <c r="E399" s="11">
        <v>500</v>
      </c>
      <c r="F399" s="10">
        <v>535</v>
      </c>
      <c r="G399" s="5" t="str">
        <f>TEXT(Tabla2[[#This Row],[Fecha]],"mmmm")</f>
        <v>diciembre</v>
      </c>
    </row>
    <row r="400" spans="1:7" x14ac:dyDescent="0.25">
      <c r="A400" s="4">
        <v>45629</v>
      </c>
      <c r="B400" s="4" t="s">
        <v>76</v>
      </c>
      <c r="C400" t="s">
        <v>9</v>
      </c>
      <c r="D400" t="s">
        <v>77</v>
      </c>
      <c r="E400" s="11">
        <v>800</v>
      </c>
      <c r="F400" s="10">
        <v>856</v>
      </c>
      <c r="G400" s="5" t="str">
        <f>TEXT(Tabla2[[#This Row],[Fecha]],"mmmm")</f>
        <v>diciembre</v>
      </c>
    </row>
    <row r="401" spans="1:7" x14ac:dyDescent="0.25">
      <c r="A401" s="4">
        <v>45638</v>
      </c>
      <c r="B401" s="4" t="s">
        <v>76</v>
      </c>
      <c r="C401" t="s">
        <v>10</v>
      </c>
      <c r="D401" t="s">
        <v>77</v>
      </c>
      <c r="E401" s="11">
        <v>240</v>
      </c>
      <c r="F401" s="10">
        <v>256.8</v>
      </c>
      <c r="G401" s="5" t="str">
        <f>TEXT(Tabla2[[#This Row],[Fecha]],"mmmm")</f>
        <v>diciembre</v>
      </c>
    </row>
    <row r="402" spans="1:7" x14ac:dyDescent="0.25">
      <c r="A402" s="4">
        <v>45631</v>
      </c>
      <c r="B402" s="4" t="s">
        <v>76</v>
      </c>
      <c r="C402" t="s">
        <v>10</v>
      </c>
      <c r="D402" t="s">
        <v>77</v>
      </c>
      <c r="E402" s="11">
        <v>20</v>
      </c>
      <c r="F402" s="10">
        <v>21.400000000000002</v>
      </c>
      <c r="G402" s="5" t="str">
        <f>TEXT(Tabla2[[#This Row],[Fecha]],"mmmm")</f>
        <v>diciembre</v>
      </c>
    </row>
    <row r="403" spans="1:7" x14ac:dyDescent="0.25">
      <c r="A403" s="4">
        <v>45638</v>
      </c>
      <c r="B403" s="4" t="s">
        <v>76</v>
      </c>
      <c r="C403" t="s">
        <v>13</v>
      </c>
      <c r="D403" t="s">
        <v>77</v>
      </c>
      <c r="E403" s="11">
        <v>100</v>
      </c>
      <c r="F403" s="10">
        <v>107</v>
      </c>
      <c r="G403" s="5" t="str">
        <f>TEXT(Tabla2[[#This Row],[Fecha]],"mmmm")</f>
        <v>diciembre</v>
      </c>
    </row>
    <row r="404" spans="1:7" x14ac:dyDescent="0.25">
      <c r="A404" s="4">
        <v>45633</v>
      </c>
      <c r="B404" s="4" t="s">
        <v>76</v>
      </c>
      <c r="C404" t="s">
        <v>14</v>
      </c>
      <c r="D404" t="s">
        <v>77</v>
      </c>
      <c r="E404" s="11">
        <v>600</v>
      </c>
      <c r="F404" s="10">
        <v>642</v>
      </c>
      <c r="G404" s="5" t="str">
        <f>TEXT(Tabla2[[#This Row],[Fecha]],"mmmm")</f>
        <v>diciembre</v>
      </c>
    </row>
    <row r="405" spans="1:7" x14ac:dyDescent="0.25">
      <c r="A405" s="4">
        <v>45634</v>
      </c>
      <c r="B405" s="4" t="s">
        <v>76</v>
      </c>
      <c r="C405" t="s">
        <v>14</v>
      </c>
      <c r="D405" t="s">
        <v>77</v>
      </c>
      <c r="E405" s="11">
        <v>200</v>
      </c>
      <c r="F405" s="10">
        <v>214</v>
      </c>
      <c r="G405" s="5" t="str">
        <f>TEXT(Tabla2[[#This Row],[Fecha]],"mmmm")</f>
        <v>diciembre</v>
      </c>
    </row>
    <row r="406" spans="1:7" x14ac:dyDescent="0.25">
      <c r="A406" s="4">
        <v>45634</v>
      </c>
      <c r="B406" s="4" t="s">
        <v>76</v>
      </c>
      <c r="C406" t="s">
        <v>15</v>
      </c>
      <c r="D406" t="s">
        <v>77</v>
      </c>
      <c r="E406" s="11">
        <v>600</v>
      </c>
      <c r="F406" s="10">
        <v>642</v>
      </c>
      <c r="G406" s="5" t="str">
        <f>TEXT(Tabla2[[#This Row],[Fecha]],"mmmm")</f>
        <v>diciembre</v>
      </c>
    </row>
    <row r="407" spans="1:7" x14ac:dyDescent="0.25">
      <c r="A407" s="4">
        <v>45634</v>
      </c>
      <c r="B407" s="4" t="s">
        <v>76</v>
      </c>
      <c r="C407" t="s">
        <v>15</v>
      </c>
      <c r="D407" t="s">
        <v>77</v>
      </c>
      <c r="E407" s="11">
        <v>500</v>
      </c>
      <c r="F407" s="10">
        <v>535</v>
      </c>
      <c r="G407" s="5" t="str">
        <f>TEXT(Tabla2[[#This Row],[Fecha]],"mmmm")</f>
        <v>diciembre</v>
      </c>
    </row>
    <row r="1048498" spans="1:2" x14ac:dyDescent="0.25">
      <c r="A1048498" s="4"/>
      <c r="B1048498" s="4"/>
    </row>
  </sheetData>
  <phoneticPr fontId="4" type="noConversion"/>
  <dataValidations count="1">
    <dataValidation type="list" allowBlank="1" showInputMessage="1" showErrorMessage="1" sqref="C288:C407" xr:uid="{0EB46F21-E499-461C-BAD7-E7CA6AA04AF8}">
      <formula1>"Compras, Coste Personal,Suministros,Mantenimiento,Serv Externalizados,Otros Gastos"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D3A09-24C1-4177-8733-98DFFD9CBA21}">
  <sheetPr>
    <tabColor theme="8" tint="0.39997558519241921"/>
  </sheetPr>
  <dimension ref="A1"/>
  <sheetViews>
    <sheetView showGridLines="0" workbookViewId="0">
      <selection activeCell="L25" sqref="L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297AD-0474-4760-84E3-89F8ECE77AA1}">
  <sheetPr>
    <tabColor theme="8" tint="0.39997558519241921"/>
  </sheetPr>
  <dimension ref="A1"/>
  <sheetViews>
    <sheetView showGridLines="0" workbookViewId="0">
      <selection activeCell="L25" sqref="L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368B-5E81-42AD-BA62-B894ABA8AAD6}">
  <sheetPr>
    <tabColor theme="8" tint="0.39997558519241921"/>
  </sheetPr>
  <dimension ref="A1"/>
  <sheetViews>
    <sheetView showGridLines="0" workbookViewId="0">
      <selection activeCell="L25" sqref="L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A9AA-0170-44E3-80C8-3FD037C3F706}">
  <sheetPr>
    <tabColor rgb="FFFFC000"/>
  </sheetPr>
  <dimension ref="A1"/>
  <sheetViews>
    <sheetView workbookViewId="0">
      <selection activeCell="H19" sqref="H19"/>
    </sheetView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8C46-8D23-4B2D-985B-915469B68C88}">
  <sheetPr>
    <tabColor rgb="FF00B050"/>
  </sheetPr>
  <dimension ref="A1:E8"/>
  <sheetViews>
    <sheetView showGridLines="0" zoomScale="170" zoomScaleNormal="170" workbookViewId="0">
      <selection activeCell="B8" sqref="B8"/>
    </sheetView>
  </sheetViews>
  <sheetFormatPr baseColWidth="10" defaultColWidth="16" defaultRowHeight="15" x14ac:dyDescent="0.25"/>
  <cols>
    <col min="1" max="1" width="17.28515625" style="14" customWidth="1"/>
    <col min="2" max="16384" width="16" style="14"/>
  </cols>
  <sheetData>
    <row r="1" spans="1:5" ht="15.75" thickBot="1" x14ac:dyDescent="0.3">
      <c r="A1" s="23" t="s">
        <v>100</v>
      </c>
      <c r="B1" s="24"/>
      <c r="D1" s="25" t="s">
        <v>101</v>
      </c>
      <c r="E1" s="26"/>
    </row>
    <row r="2" spans="1:5" x14ac:dyDescent="0.25">
      <c r="A2" s="15" t="s">
        <v>102</v>
      </c>
      <c r="B2" s="16">
        <v>20</v>
      </c>
      <c r="D2" s="15" t="s">
        <v>103</v>
      </c>
      <c r="E2" s="16">
        <f>B7</f>
        <v>90</v>
      </c>
    </row>
    <row r="3" spans="1:5" x14ac:dyDescent="0.25">
      <c r="A3" s="15" t="s">
        <v>104</v>
      </c>
      <c r="B3" s="16">
        <v>60</v>
      </c>
      <c r="D3" s="15" t="s">
        <v>105</v>
      </c>
      <c r="E3" s="16">
        <v>2</v>
      </c>
    </row>
    <row r="4" spans="1:5" ht="15.75" thickBot="1" x14ac:dyDescent="0.3">
      <c r="A4" s="15" t="s">
        <v>106</v>
      </c>
      <c r="B4" s="16">
        <v>20</v>
      </c>
      <c r="D4" s="17" t="s">
        <v>107</v>
      </c>
      <c r="E4" s="18">
        <f>SUM(B2:B5)-E2-E3</f>
        <v>108</v>
      </c>
    </row>
    <row r="5" spans="1:5" ht="15.75" thickBot="1" x14ac:dyDescent="0.3">
      <c r="A5" s="17" t="s">
        <v>107</v>
      </c>
      <c r="B5" s="18">
        <v>100</v>
      </c>
      <c r="D5" s="19"/>
    </row>
    <row r="6" spans="1:5" ht="15.75" thickBot="1" x14ac:dyDescent="0.3">
      <c r="B6" s="19"/>
      <c r="D6" s="19"/>
    </row>
    <row r="7" spans="1:5" ht="15.75" thickBot="1" x14ac:dyDescent="0.3">
      <c r="A7" s="20" t="s">
        <v>108</v>
      </c>
      <c r="B7" s="21">
        <v>90</v>
      </c>
      <c r="D7" s="19"/>
    </row>
    <row r="8" spans="1:5" x14ac:dyDescent="0.25">
      <c r="B8" s="22" t="str">
        <f>B7&amp;"%"</f>
        <v>90%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7271-A907-43C7-9A19-AD22A1BD209A}">
  <sheetPr codeName="Hoja6">
    <tabColor theme="0" tint="-0.249977111117893"/>
  </sheetPr>
  <dimension ref="A1:G1048498"/>
  <sheetViews>
    <sheetView topLeftCell="A2" zoomScale="110" zoomScaleNormal="110" workbookViewId="0">
      <selection activeCell="D32" sqref="D32"/>
    </sheetView>
  </sheetViews>
  <sheetFormatPr baseColWidth="10" defaultColWidth="8.7109375" defaultRowHeight="15" x14ac:dyDescent="0.25"/>
  <cols>
    <col min="1" max="1" width="11" bestFit="1" customWidth="1"/>
    <col min="2" max="2" width="11" customWidth="1"/>
    <col min="3" max="3" width="22" customWidth="1"/>
    <col min="4" max="4" width="19" customWidth="1"/>
    <col min="5" max="5" width="12" customWidth="1"/>
    <col min="6" max="6" width="15" customWidth="1"/>
    <col min="8" max="8" width="10.28515625" bestFit="1" customWidth="1"/>
    <col min="10" max="10" width="41.28515625" bestFit="1" customWidth="1"/>
    <col min="11" max="11" width="17.28515625" bestFit="1" customWidth="1"/>
    <col min="13" max="13" width="38.85546875" bestFit="1" customWidth="1"/>
  </cols>
  <sheetData>
    <row r="1" spans="1:7" x14ac:dyDescent="0.25">
      <c r="A1" s="7" t="s">
        <v>0</v>
      </c>
      <c r="B1" s="7" t="s">
        <v>74</v>
      </c>
      <c r="C1" s="7" t="s">
        <v>78</v>
      </c>
      <c r="D1" s="7" t="s">
        <v>2</v>
      </c>
      <c r="E1" s="7" t="s">
        <v>3</v>
      </c>
      <c r="F1" s="7" t="s">
        <v>4</v>
      </c>
      <c r="G1" s="7" t="s">
        <v>8</v>
      </c>
    </row>
    <row r="2" spans="1:7" x14ac:dyDescent="0.25">
      <c r="A2" s="4">
        <v>43861</v>
      </c>
      <c r="B2" s="4" t="s">
        <v>75</v>
      </c>
      <c r="C2" t="s">
        <v>16</v>
      </c>
      <c r="D2" t="s">
        <v>5</v>
      </c>
      <c r="E2">
        <v>290</v>
      </c>
      <c r="F2">
        <v>310</v>
      </c>
      <c r="G2" s="5" t="str">
        <f t="shared" ref="G2:G65" si="0">TEXT(A2,"mmmmmmmmmmmmmm")</f>
        <v>enero</v>
      </c>
    </row>
    <row r="3" spans="1:7" x14ac:dyDescent="0.25">
      <c r="A3" s="4">
        <v>43861</v>
      </c>
      <c r="B3" s="4" t="s">
        <v>75</v>
      </c>
      <c r="C3" t="s">
        <v>17</v>
      </c>
      <c r="D3" t="s">
        <v>6</v>
      </c>
      <c r="E3">
        <v>1170</v>
      </c>
      <c r="F3">
        <v>1251.9000000000001</v>
      </c>
      <c r="G3" s="5" t="str">
        <f t="shared" si="0"/>
        <v>enero</v>
      </c>
    </row>
    <row r="4" spans="1:7" x14ac:dyDescent="0.25">
      <c r="A4" s="4">
        <v>43861</v>
      </c>
      <c r="B4" s="4" t="s">
        <v>75</v>
      </c>
      <c r="C4" t="s">
        <v>18</v>
      </c>
      <c r="D4" t="s">
        <v>7</v>
      </c>
      <c r="E4">
        <v>60</v>
      </c>
      <c r="F4">
        <v>64.2</v>
      </c>
      <c r="G4" s="5" t="str">
        <f t="shared" si="0"/>
        <v>enero</v>
      </c>
    </row>
    <row r="5" spans="1:7" x14ac:dyDescent="0.25">
      <c r="A5" s="4">
        <v>43861</v>
      </c>
      <c r="B5" s="4" t="s">
        <v>75</v>
      </c>
      <c r="C5" t="s">
        <v>19</v>
      </c>
      <c r="D5" t="s">
        <v>7</v>
      </c>
      <c r="E5">
        <v>440</v>
      </c>
      <c r="F5">
        <v>470.8</v>
      </c>
      <c r="G5" s="5" t="str">
        <f t="shared" si="0"/>
        <v>enero</v>
      </c>
    </row>
    <row r="6" spans="1:7" x14ac:dyDescent="0.25">
      <c r="A6" s="4">
        <v>43861</v>
      </c>
      <c r="B6" s="4" t="s">
        <v>75</v>
      </c>
      <c r="C6" t="s">
        <v>20</v>
      </c>
      <c r="D6" t="s">
        <v>6</v>
      </c>
      <c r="E6">
        <v>560</v>
      </c>
      <c r="F6">
        <v>599.20000000000005</v>
      </c>
      <c r="G6" s="5" t="str">
        <f t="shared" si="0"/>
        <v>enero</v>
      </c>
    </row>
    <row r="7" spans="1:7" x14ac:dyDescent="0.25">
      <c r="A7" s="4">
        <v>43861</v>
      </c>
      <c r="B7" s="4" t="s">
        <v>75</v>
      </c>
      <c r="C7" t="s">
        <v>21</v>
      </c>
      <c r="D7" t="s">
        <v>5</v>
      </c>
      <c r="E7">
        <v>1049</v>
      </c>
      <c r="F7">
        <v>1122.43</v>
      </c>
      <c r="G7" s="5" t="str">
        <f t="shared" si="0"/>
        <v>enero</v>
      </c>
    </row>
    <row r="8" spans="1:7" x14ac:dyDescent="0.25">
      <c r="A8" s="4">
        <v>43860</v>
      </c>
      <c r="B8" s="4" t="s">
        <v>75</v>
      </c>
      <c r="C8" t="s">
        <v>22</v>
      </c>
      <c r="D8" t="s">
        <v>7</v>
      </c>
      <c r="E8">
        <v>135</v>
      </c>
      <c r="F8">
        <v>144.44999999999999</v>
      </c>
      <c r="G8" s="5" t="str">
        <f t="shared" si="0"/>
        <v>enero</v>
      </c>
    </row>
    <row r="9" spans="1:7" x14ac:dyDescent="0.25">
      <c r="A9" s="4">
        <v>43856</v>
      </c>
      <c r="B9" s="4" t="s">
        <v>75</v>
      </c>
      <c r="C9" t="s">
        <v>23</v>
      </c>
      <c r="D9" t="s">
        <v>5</v>
      </c>
      <c r="E9">
        <v>180</v>
      </c>
      <c r="F9">
        <v>192.6</v>
      </c>
      <c r="G9" s="5" t="str">
        <f t="shared" si="0"/>
        <v>enero</v>
      </c>
    </row>
    <row r="10" spans="1:7" x14ac:dyDescent="0.25">
      <c r="A10" s="4">
        <v>43855</v>
      </c>
      <c r="B10" s="4" t="s">
        <v>75</v>
      </c>
      <c r="C10" t="s">
        <v>24</v>
      </c>
      <c r="D10" t="s">
        <v>7</v>
      </c>
      <c r="E10">
        <v>30</v>
      </c>
      <c r="F10">
        <v>32.1</v>
      </c>
      <c r="G10" s="5" t="str">
        <f t="shared" si="0"/>
        <v>enero</v>
      </c>
    </row>
    <row r="11" spans="1:7" x14ac:dyDescent="0.25">
      <c r="A11" s="4">
        <v>43855</v>
      </c>
      <c r="B11" s="4" t="s">
        <v>75</v>
      </c>
      <c r="C11" t="s">
        <v>25</v>
      </c>
      <c r="D11" t="s">
        <v>7</v>
      </c>
      <c r="E11">
        <v>1512</v>
      </c>
      <c r="F11">
        <v>1617.84</v>
      </c>
      <c r="G11" s="5" t="str">
        <f t="shared" si="0"/>
        <v>enero</v>
      </c>
    </row>
    <row r="12" spans="1:7" x14ac:dyDescent="0.25">
      <c r="A12" s="4">
        <v>43855</v>
      </c>
      <c r="B12" s="4" t="s">
        <v>75</v>
      </c>
      <c r="C12" t="s">
        <v>26</v>
      </c>
      <c r="D12" t="s">
        <v>7</v>
      </c>
      <c r="E12">
        <v>390</v>
      </c>
      <c r="F12">
        <v>417.3</v>
      </c>
      <c r="G12" s="5" t="str">
        <f t="shared" si="0"/>
        <v>enero</v>
      </c>
    </row>
    <row r="13" spans="1:7" x14ac:dyDescent="0.25">
      <c r="A13" s="4">
        <v>43855</v>
      </c>
      <c r="B13" s="4" t="s">
        <v>75</v>
      </c>
      <c r="C13" t="s">
        <v>27</v>
      </c>
      <c r="D13" t="s">
        <v>7</v>
      </c>
      <c r="E13">
        <v>90</v>
      </c>
      <c r="F13">
        <v>96.3</v>
      </c>
      <c r="G13" s="5" t="str">
        <f t="shared" si="0"/>
        <v>enero</v>
      </c>
    </row>
    <row r="14" spans="1:7" x14ac:dyDescent="0.25">
      <c r="A14" s="4">
        <v>43854</v>
      </c>
      <c r="B14" s="4" t="s">
        <v>75</v>
      </c>
      <c r="C14" t="s">
        <v>28</v>
      </c>
      <c r="D14" t="s">
        <v>7</v>
      </c>
      <c r="E14">
        <v>270</v>
      </c>
      <c r="F14">
        <v>288.89999999999998</v>
      </c>
      <c r="G14" s="5" t="str">
        <f t="shared" si="0"/>
        <v>enero</v>
      </c>
    </row>
    <row r="15" spans="1:7" x14ac:dyDescent="0.25">
      <c r="A15" s="4">
        <v>43860</v>
      </c>
      <c r="B15" s="4" t="s">
        <v>75</v>
      </c>
      <c r="C15" t="s">
        <v>29</v>
      </c>
      <c r="D15" t="s">
        <v>5</v>
      </c>
      <c r="E15">
        <v>290</v>
      </c>
      <c r="F15">
        <v>310.3</v>
      </c>
      <c r="G15" s="5" t="str">
        <f t="shared" si="0"/>
        <v>enero</v>
      </c>
    </row>
    <row r="16" spans="1:7" x14ac:dyDescent="0.25">
      <c r="A16" s="4">
        <v>43860</v>
      </c>
      <c r="B16" s="4" t="s">
        <v>75</v>
      </c>
      <c r="C16" t="s">
        <v>30</v>
      </c>
      <c r="D16" t="s">
        <v>6</v>
      </c>
      <c r="E16">
        <v>1170</v>
      </c>
      <c r="F16">
        <v>1251.9000000000001</v>
      </c>
      <c r="G16" s="5" t="str">
        <f t="shared" si="0"/>
        <v>enero</v>
      </c>
    </row>
    <row r="17" spans="1:7" x14ac:dyDescent="0.25">
      <c r="A17" s="4">
        <v>43860</v>
      </c>
      <c r="B17" s="4" t="s">
        <v>75</v>
      </c>
      <c r="C17" t="s">
        <v>31</v>
      </c>
      <c r="D17" t="s">
        <v>7</v>
      </c>
      <c r="E17">
        <v>60</v>
      </c>
      <c r="F17">
        <v>64.2</v>
      </c>
      <c r="G17" s="5" t="str">
        <f t="shared" si="0"/>
        <v>enero</v>
      </c>
    </row>
    <row r="18" spans="1:7" x14ac:dyDescent="0.25">
      <c r="A18" s="4">
        <v>43860</v>
      </c>
      <c r="B18" s="4" t="s">
        <v>75</v>
      </c>
      <c r="C18" t="s">
        <v>32</v>
      </c>
      <c r="D18" t="s">
        <v>7</v>
      </c>
      <c r="E18">
        <v>440</v>
      </c>
      <c r="F18">
        <v>470.8</v>
      </c>
      <c r="G18" s="5" t="str">
        <f t="shared" si="0"/>
        <v>enero</v>
      </c>
    </row>
    <row r="19" spans="1:7" x14ac:dyDescent="0.25">
      <c r="A19" s="4">
        <v>43860</v>
      </c>
      <c r="B19" s="4" t="s">
        <v>75</v>
      </c>
      <c r="C19" t="s">
        <v>33</v>
      </c>
      <c r="D19" t="s">
        <v>6</v>
      </c>
      <c r="E19">
        <v>560</v>
      </c>
      <c r="F19">
        <v>599.20000000000005</v>
      </c>
      <c r="G19" s="5" t="str">
        <f t="shared" si="0"/>
        <v>enero</v>
      </c>
    </row>
    <row r="20" spans="1:7" x14ac:dyDescent="0.25">
      <c r="A20" s="4">
        <v>43860</v>
      </c>
      <c r="B20" s="4" t="s">
        <v>75</v>
      </c>
      <c r="C20" t="s">
        <v>34</v>
      </c>
      <c r="D20" t="s">
        <v>5</v>
      </c>
      <c r="E20">
        <v>1049</v>
      </c>
      <c r="F20">
        <v>1122.43</v>
      </c>
      <c r="G20" s="5" t="str">
        <f t="shared" si="0"/>
        <v>enero</v>
      </c>
    </row>
    <row r="21" spans="1:7" x14ac:dyDescent="0.25">
      <c r="A21" s="4">
        <v>43860</v>
      </c>
      <c r="B21" s="4" t="s">
        <v>75</v>
      </c>
      <c r="C21" t="s">
        <v>35</v>
      </c>
      <c r="D21" t="s">
        <v>7</v>
      </c>
      <c r="E21">
        <v>135</v>
      </c>
      <c r="F21">
        <v>144.44999999999999</v>
      </c>
      <c r="G21" s="5" t="str">
        <f t="shared" si="0"/>
        <v>enero</v>
      </c>
    </row>
    <row r="22" spans="1:7" x14ac:dyDescent="0.25">
      <c r="A22" s="4">
        <v>43856</v>
      </c>
      <c r="B22" s="4" t="s">
        <v>75</v>
      </c>
      <c r="C22" t="s">
        <v>36</v>
      </c>
      <c r="D22" t="s">
        <v>5</v>
      </c>
      <c r="E22">
        <v>180</v>
      </c>
      <c r="F22">
        <v>192.6</v>
      </c>
      <c r="G22" s="5" t="str">
        <f t="shared" si="0"/>
        <v>enero</v>
      </c>
    </row>
    <row r="23" spans="1:7" x14ac:dyDescent="0.25">
      <c r="A23" s="4">
        <v>43855</v>
      </c>
      <c r="B23" s="4" t="s">
        <v>75</v>
      </c>
      <c r="C23" t="s">
        <v>37</v>
      </c>
      <c r="D23" t="s">
        <v>7</v>
      </c>
      <c r="E23">
        <v>30</v>
      </c>
      <c r="F23">
        <v>32.1</v>
      </c>
      <c r="G23" s="5" t="str">
        <f t="shared" si="0"/>
        <v>enero</v>
      </c>
    </row>
    <row r="24" spans="1:7" x14ac:dyDescent="0.25">
      <c r="A24" s="4">
        <v>43855</v>
      </c>
      <c r="B24" s="4" t="s">
        <v>75</v>
      </c>
      <c r="C24" t="s">
        <v>38</v>
      </c>
      <c r="D24" t="s">
        <v>7</v>
      </c>
      <c r="E24">
        <v>1512</v>
      </c>
      <c r="F24">
        <v>1617.84</v>
      </c>
      <c r="G24" s="5" t="str">
        <f t="shared" si="0"/>
        <v>enero</v>
      </c>
    </row>
    <row r="25" spans="1:7" x14ac:dyDescent="0.25">
      <c r="A25" s="4">
        <v>43855</v>
      </c>
      <c r="B25" s="4" t="s">
        <v>75</v>
      </c>
      <c r="C25" t="s">
        <v>39</v>
      </c>
      <c r="D25" t="s">
        <v>7</v>
      </c>
      <c r="E25">
        <v>390</v>
      </c>
      <c r="F25">
        <v>417.3</v>
      </c>
      <c r="G25" s="5" t="str">
        <f t="shared" si="0"/>
        <v>enero</v>
      </c>
    </row>
    <row r="26" spans="1:7" x14ac:dyDescent="0.25">
      <c r="A26" s="4">
        <v>43855</v>
      </c>
      <c r="B26" s="4" t="s">
        <v>75</v>
      </c>
      <c r="C26" t="s">
        <v>40</v>
      </c>
      <c r="D26" t="s">
        <v>7</v>
      </c>
      <c r="E26">
        <v>90</v>
      </c>
      <c r="F26">
        <v>96.3</v>
      </c>
      <c r="G26" s="5" t="str">
        <f t="shared" si="0"/>
        <v>enero</v>
      </c>
    </row>
    <row r="27" spans="1:7" x14ac:dyDescent="0.25">
      <c r="A27" s="4">
        <v>43854</v>
      </c>
      <c r="B27" s="4" t="s">
        <v>75</v>
      </c>
      <c r="C27" t="s">
        <v>41</v>
      </c>
      <c r="D27" t="s">
        <v>7</v>
      </c>
      <c r="E27">
        <v>270</v>
      </c>
      <c r="F27">
        <v>288.89999999999998</v>
      </c>
      <c r="G27" s="5" t="str">
        <f t="shared" si="0"/>
        <v>enero</v>
      </c>
    </row>
    <row r="28" spans="1:7" x14ac:dyDescent="0.25">
      <c r="A28" s="4">
        <v>43861</v>
      </c>
      <c r="B28" s="4" t="s">
        <v>75</v>
      </c>
      <c r="C28" t="s">
        <v>42</v>
      </c>
      <c r="D28" t="s">
        <v>5</v>
      </c>
      <c r="E28">
        <v>290</v>
      </c>
      <c r="F28">
        <v>310.3</v>
      </c>
      <c r="G28" s="5" t="str">
        <f t="shared" si="0"/>
        <v>enero</v>
      </c>
    </row>
    <row r="29" spans="1:7" x14ac:dyDescent="0.25">
      <c r="A29" s="4">
        <v>43861</v>
      </c>
      <c r="B29" s="4" t="s">
        <v>75</v>
      </c>
      <c r="C29" t="s">
        <v>43</v>
      </c>
      <c r="D29" t="s">
        <v>6</v>
      </c>
      <c r="E29">
        <v>1170</v>
      </c>
      <c r="F29">
        <v>1251.9000000000001</v>
      </c>
      <c r="G29" s="5" t="str">
        <f t="shared" si="0"/>
        <v>enero</v>
      </c>
    </row>
    <row r="30" spans="1:7" x14ac:dyDescent="0.25">
      <c r="A30" s="4">
        <v>43861</v>
      </c>
      <c r="B30" s="4" t="s">
        <v>75</v>
      </c>
      <c r="C30" t="s">
        <v>44</v>
      </c>
      <c r="D30" t="s">
        <v>7</v>
      </c>
      <c r="E30">
        <v>60</v>
      </c>
      <c r="F30">
        <v>64.2</v>
      </c>
      <c r="G30" s="5" t="str">
        <f t="shared" si="0"/>
        <v>enero</v>
      </c>
    </row>
    <row r="31" spans="1:7" x14ac:dyDescent="0.25">
      <c r="A31" s="4">
        <v>43861</v>
      </c>
      <c r="B31" s="4" t="s">
        <v>75</v>
      </c>
      <c r="C31" t="s">
        <v>45</v>
      </c>
      <c r="D31" t="s">
        <v>7</v>
      </c>
      <c r="E31">
        <v>440</v>
      </c>
      <c r="F31">
        <v>470.8</v>
      </c>
      <c r="G31" s="5" t="str">
        <f t="shared" si="0"/>
        <v>enero</v>
      </c>
    </row>
    <row r="32" spans="1:7" x14ac:dyDescent="0.25">
      <c r="A32" s="4">
        <v>43861</v>
      </c>
      <c r="B32" s="4" t="s">
        <v>75</v>
      </c>
      <c r="C32" t="s">
        <v>46</v>
      </c>
      <c r="D32" t="s">
        <v>6</v>
      </c>
      <c r="E32">
        <v>560</v>
      </c>
      <c r="F32">
        <v>599.20000000000005</v>
      </c>
      <c r="G32" s="5" t="str">
        <f t="shared" si="0"/>
        <v>enero</v>
      </c>
    </row>
    <row r="33" spans="1:7" x14ac:dyDescent="0.25">
      <c r="A33" s="4">
        <v>43861</v>
      </c>
      <c r="B33" s="4" t="s">
        <v>75</v>
      </c>
      <c r="C33" t="s">
        <v>47</v>
      </c>
      <c r="D33" t="s">
        <v>5</v>
      </c>
      <c r="E33">
        <v>1049</v>
      </c>
      <c r="F33">
        <v>1122.43</v>
      </c>
      <c r="G33" s="5" t="str">
        <f t="shared" si="0"/>
        <v>enero</v>
      </c>
    </row>
    <row r="34" spans="1:7" x14ac:dyDescent="0.25">
      <c r="A34" s="4">
        <v>43860</v>
      </c>
      <c r="B34" s="4" t="s">
        <v>75</v>
      </c>
      <c r="C34" t="s">
        <v>48</v>
      </c>
      <c r="D34" t="s">
        <v>7</v>
      </c>
      <c r="E34">
        <v>135</v>
      </c>
      <c r="F34">
        <v>144.44999999999999</v>
      </c>
      <c r="G34" s="5" t="str">
        <f t="shared" si="0"/>
        <v>enero</v>
      </c>
    </row>
    <row r="35" spans="1:7" x14ac:dyDescent="0.25">
      <c r="A35" s="4">
        <v>43856</v>
      </c>
      <c r="B35" s="4" t="s">
        <v>75</v>
      </c>
      <c r="C35" t="s">
        <v>49</v>
      </c>
      <c r="D35" t="s">
        <v>5</v>
      </c>
      <c r="E35">
        <v>180</v>
      </c>
      <c r="F35">
        <v>192.6</v>
      </c>
      <c r="G35" s="5" t="str">
        <f t="shared" si="0"/>
        <v>enero</v>
      </c>
    </row>
    <row r="36" spans="1:7" x14ac:dyDescent="0.25">
      <c r="A36" s="4">
        <v>43855</v>
      </c>
      <c r="B36" s="4" t="s">
        <v>75</v>
      </c>
      <c r="C36" t="s">
        <v>50</v>
      </c>
      <c r="D36" t="s">
        <v>7</v>
      </c>
      <c r="E36">
        <v>30</v>
      </c>
      <c r="F36">
        <v>32.1</v>
      </c>
      <c r="G36" s="5" t="str">
        <f t="shared" si="0"/>
        <v>enero</v>
      </c>
    </row>
    <row r="37" spans="1:7" x14ac:dyDescent="0.25">
      <c r="A37" s="4">
        <v>43855</v>
      </c>
      <c r="B37" s="4" t="s">
        <v>75</v>
      </c>
      <c r="C37" t="s">
        <v>51</v>
      </c>
      <c r="D37" t="s">
        <v>7</v>
      </c>
      <c r="E37">
        <v>1512</v>
      </c>
      <c r="F37">
        <v>1617.84</v>
      </c>
      <c r="G37" s="5" t="str">
        <f t="shared" si="0"/>
        <v>enero</v>
      </c>
    </row>
    <row r="38" spans="1:7" x14ac:dyDescent="0.25">
      <c r="A38" s="4">
        <v>43855</v>
      </c>
      <c r="B38" s="4" t="s">
        <v>75</v>
      </c>
      <c r="C38" t="s">
        <v>52</v>
      </c>
      <c r="D38" t="s">
        <v>7</v>
      </c>
      <c r="E38">
        <v>390</v>
      </c>
      <c r="F38">
        <v>417.3</v>
      </c>
      <c r="G38" s="5" t="str">
        <f t="shared" si="0"/>
        <v>enero</v>
      </c>
    </row>
    <row r="39" spans="1:7" x14ac:dyDescent="0.25">
      <c r="A39" s="4">
        <v>43855</v>
      </c>
      <c r="B39" s="4" t="s">
        <v>75</v>
      </c>
      <c r="C39" t="s">
        <v>53</v>
      </c>
      <c r="D39" t="s">
        <v>7</v>
      </c>
      <c r="E39">
        <v>90</v>
      </c>
      <c r="F39">
        <v>96.3</v>
      </c>
      <c r="G39" s="5" t="str">
        <f t="shared" si="0"/>
        <v>enero</v>
      </c>
    </row>
    <row r="40" spans="1:7" x14ac:dyDescent="0.25">
      <c r="A40" s="4">
        <v>43854</v>
      </c>
      <c r="B40" s="4" t="s">
        <v>75</v>
      </c>
      <c r="C40" t="s">
        <v>54</v>
      </c>
      <c r="D40" t="s">
        <v>7</v>
      </c>
      <c r="E40">
        <v>270</v>
      </c>
      <c r="F40">
        <v>288.89999999999998</v>
      </c>
      <c r="G40" s="5" t="str">
        <f t="shared" si="0"/>
        <v>enero</v>
      </c>
    </row>
    <row r="41" spans="1:7" x14ac:dyDescent="0.25">
      <c r="A41" s="4">
        <v>43860</v>
      </c>
      <c r="B41" s="4" t="s">
        <v>75</v>
      </c>
      <c r="C41" t="s">
        <v>55</v>
      </c>
      <c r="D41" t="s">
        <v>5</v>
      </c>
      <c r="E41">
        <v>290</v>
      </c>
      <c r="F41">
        <v>310.3</v>
      </c>
      <c r="G41" s="5" t="str">
        <f t="shared" si="0"/>
        <v>enero</v>
      </c>
    </row>
    <row r="42" spans="1:7" x14ac:dyDescent="0.25">
      <c r="A42" s="4">
        <v>43860</v>
      </c>
      <c r="B42" s="4" t="s">
        <v>75</v>
      </c>
      <c r="C42" t="s">
        <v>56</v>
      </c>
      <c r="D42" t="s">
        <v>6</v>
      </c>
      <c r="E42">
        <v>1170</v>
      </c>
      <c r="F42">
        <v>1251.9000000000001</v>
      </c>
      <c r="G42" s="5" t="str">
        <f t="shared" si="0"/>
        <v>enero</v>
      </c>
    </row>
    <row r="43" spans="1:7" x14ac:dyDescent="0.25">
      <c r="A43" s="4">
        <v>43860</v>
      </c>
      <c r="B43" s="4" t="s">
        <v>75</v>
      </c>
      <c r="C43" t="s">
        <v>57</v>
      </c>
      <c r="D43" t="s">
        <v>7</v>
      </c>
      <c r="E43">
        <v>60</v>
      </c>
      <c r="F43">
        <v>64.2</v>
      </c>
      <c r="G43" s="5" t="str">
        <f t="shared" si="0"/>
        <v>enero</v>
      </c>
    </row>
    <row r="44" spans="1:7" x14ac:dyDescent="0.25">
      <c r="A44" s="4">
        <v>43860</v>
      </c>
      <c r="B44" s="4" t="s">
        <v>75</v>
      </c>
      <c r="C44" t="s">
        <v>58</v>
      </c>
      <c r="D44" t="s">
        <v>7</v>
      </c>
      <c r="E44">
        <v>440</v>
      </c>
      <c r="F44">
        <v>470.8</v>
      </c>
      <c r="G44" s="5" t="str">
        <f t="shared" si="0"/>
        <v>enero</v>
      </c>
    </row>
    <row r="45" spans="1:7" x14ac:dyDescent="0.25">
      <c r="A45" s="4">
        <v>43860</v>
      </c>
      <c r="B45" s="4" t="s">
        <v>75</v>
      </c>
      <c r="C45" t="s">
        <v>59</v>
      </c>
      <c r="D45" t="s">
        <v>6</v>
      </c>
      <c r="E45">
        <v>560</v>
      </c>
      <c r="F45">
        <v>599.20000000000005</v>
      </c>
      <c r="G45" s="5" t="str">
        <f t="shared" si="0"/>
        <v>enero</v>
      </c>
    </row>
    <row r="46" spans="1:7" x14ac:dyDescent="0.25">
      <c r="A46" s="4">
        <v>43860</v>
      </c>
      <c r="B46" s="4" t="s">
        <v>75</v>
      </c>
      <c r="C46" t="s">
        <v>60</v>
      </c>
      <c r="D46" t="s">
        <v>5</v>
      </c>
      <c r="E46">
        <v>1049</v>
      </c>
      <c r="F46">
        <v>1122.43</v>
      </c>
      <c r="G46" s="5" t="str">
        <f t="shared" si="0"/>
        <v>enero</v>
      </c>
    </row>
    <row r="47" spans="1:7" x14ac:dyDescent="0.25">
      <c r="A47" s="4">
        <v>43860</v>
      </c>
      <c r="B47" s="4" t="s">
        <v>75</v>
      </c>
      <c r="C47" t="s">
        <v>61</v>
      </c>
      <c r="D47" t="s">
        <v>7</v>
      </c>
      <c r="E47">
        <v>135</v>
      </c>
      <c r="F47">
        <v>144.44999999999999</v>
      </c>
      <c r="G47" s="5" t="str">
        <f t="shared" si="0"/>
        <v>enero</v>
      </c>
    </row>
    <row r="48" spans="1:7" x14ac:dyDescent="0.25">
      <c r="A48" s="4">
        <v>43856</v>
      </c>
      <c r="B48" s="4" t="s">
        <v>75</v>
      </c>
      <c r="C48" t="s">
        <v>62</v>
      </c>
      <c r="D48" t="s">
        <v>5</v>
      </c>
      <c r="E48">
        <v>180</v>
      </c>
      <c r="F48">
        <v>192.6</v>
      </c>
      <c r="G48" s="5" t="str">
        <f t="shared" si="0"/>
        <v>enero</v>
      </c>
    </row>
    <row r="49" spans="1:7" x14ac:dyDescent="0.25">
      <c r="A49" s="4">
        <v>43855</v>
      </c>
      <c r="B49" s="4" t="s">
        <v>75</v>
      </c>
      <c r="C49" t="s">
        <v>63</v>
      </c>
      <c r="D49" t="s">
        <v>7</v>
      </c>
      <c r="E49">
        <v>30</v>
      </c>
      <c r="F49">
        <v>32.1</v>
      </c>
      <c r="G49" s="5" t="str">
        <f t="shared" si="0"/>
        <v>enero</v>
      </c>
    </row>
    <row r="50" spans="1:7" x14ac:dyDescent="0.25">
      <c r="A50" s="4">
        <v>43855</v>
      </c>
      <c r="B50" s="4" t="s">
        <v>75</v>
      </c>
      <c r="C50" t="s">
        <v>64</v>
      </c>
      <c r="D50" t="s">
        <v>7</v>
      </c>
      <c r="E50">
        <v>1512</v>
      </c>
      <c r="F50">
        <v>1617.84</v>
      </c>
      <c r="G50" s="5" t="str">
        <f t="shared" si="0"/>
        <v>enero</v>
      </c>
    </row>
    <row r="51" spans="1:7" x14ac:dyDescent="0.25">
      <c r="A51" s="4">
        <v>43855</v>
      </c>
      <c r="B51" s="4" t="s">
        <v>75</v>
      </c>
      <c r="C51" t="s">
        <v>65</v>
      </c>
      <c r="D51" t="s">
        <v>7</v>
      </c>
      <c r="E51">
        <v>390</v>
      </c>
      <c r="F51">
        <v>417.3</v>
      </c>
      <c r="G51" s="5" t="str">
        <f t="shared" si="0"/>
        <v>enero</v>
      </c>
    </row>
    <row r="52" spans="1:7" x14ac:dyDescent="0.25">
      <c r="A52" s="4">
        <v>43855</v>
      </c>
      <c r="B52" s="4" t="s">
        <v>75</v>
      </c>
      <c r="C52" t="s">
        <v>66</v>
      </c>
      <c r="D52" t="s">
        <v>7</v>
      </c>
      <c r="E52">
        <v>90</v>
      </c>
      <c r="F52">
        <v>96.3</v>
      </c>
      <c r="G52" s="5" t="str">
        <f t="shared" si="0"/>
        <v>enero</v>
      </c>
    </row>
    <row r="53" spans="1:7" x14ac:dyDescent="0.25">
      <c r="A53" s="4">
        <v>43885</v>
      </c>
      <c r="B53" s="4" t="s">
        <v>75</v>
      </c>
      <c r="C53" t="s">
        <v>16</v>
      </c>
      <c r="D53" t="s">
        <v>7</v>
      </c>
      <c r="E53">
        <v>270</v>
      </c>
      <c r="F53">
        <v>288.89999999999998</v>
      </c>
      <c r="G53" s="5" t="str">
        <f t="shared" si="0"/>
        <v>febrero</v>
      </c>
    </row>
    <row r="54" spans="1:7" x14ac:dyDescent="0.25">
      <c r="A54" s="4">
        <v>43885</v>
      </c>
      <c r="B54" s="4" t="s">
        <v>75</v>
      </c>
      <c r="C54" t="s">
        <v>17</v>
      </c>
      <c r="D54" t="s">
        <v>5</v>
      </c>
      <c r="E54">
        <v>290</v>
      </c>
      <c r="F54">
        <v>310.3</v>
      </c>
      <c r="G54" s="5" t="str">
        <f t="shared" si="0"/>
        <v>febrero</v>
      </c>
    </row>
    <row r="55" spans="1:7" x14ac:dyDescent="0.25">
      <c r="A55" s="4">
        <v>43885</v>
      </c>
      <c r="B55" s="4" t="s">
        <v>75</v>
      </c>
      <c r="C55" t="s">
        <v>18</v>
      </c>
      <c r="D55" t="s">
        <v>6</v>
      </c>
      <c r="E55">
        <v>1170</v>
      </c>
      <c r="F55">
        <v>1251.9000000000001</v>
      </c>
      <c r="G55" s="5" t="str">
        <f t="shared" si="0"/>
        <v>febrero</v>
      </c>
    </row>
    <row r="56" spans="1:7" x14ac:dyDescent="0.25">
      <c r="A56" s="4">
        <v>43885</v>
      </c>
      <c r="B56" s="4" t="s">
        <v>75</v>
      </c>
      <c r="C56" t="s">
        <v>19</v>
      </c>
      <c r="D56" t="s">
        <v>7</v>
      </c>
      <c r="E56">
        <v>60</v>
      </c>
      <c r="F56">
        <v>64.2</v>
      </c>
      <c r="G56" s="5" t="str">
        <f t="shared" si="0"/>
        <v>febrero</v>
      </c>
    </row>
    <row r="57" spans="1:7" x14ac:dyDescent="0.25">
      <c r="A57" s="4">
        <v>43885</v>
      </c>
      <c r="B57" s="4" t="s">
        <v>75</v>
      </c>
      <c r="C57" t="s">
        <v>20</v>
      </c>
      <c r="D57" t="s">
        <v>7</v>
      </c>
      <c r="E57">
        <v>440</v>
      </c>
      <c r="F57">
        <v>470.8</v>
      </c>
      <c r="G57" s="5" t="str">
        <f t="shared" si="0"/>
        <v>febrero</v>
      </c>
    </row>
    <row r="58" spans="1:7" x14ac:dyDescent="0.25">
      <c r="A58" s="4">
        <v>43885</v>
      </c>
      <c r="B58" s="4" t="s">
        <v>75</v>
      </c>
      <c r="C58" t="s">
        <v>21</v>
      </c>
      <c r="D58" t="s">
        <v>6</v>
      </c>
      <c r="E58">
        <v>560</v>
      </c>
      <c r="F58">
        <v>599.20000000000005</v>
      </c>
      <c r="G58" s="5" t="str">
        <f t="shared" si="0"/>
        <v>febrero</v>
      </c>
    </row>
    <row r="59" spans="1:7" x14ac:dyDescent="0.25">
      <c r="A59" s="4">
        <v>43885</v>
      </c>
      <c r="B59" s="4" t="s">
        <v>75</v>
      </c>
      <c r="C59" t="s">
        <v>22</v>
      </c>
      <c r="D59" t="s">
        <v>5</v>
      </c>
      <c r="E59">
        <v>1049</v>
      </c>
      <c r="F59">
        <v>1122.43</v>
      </c>
      <c r="G59" s="5" t="str">
        <f t="shared" si="0"/>
        <v>febrero</v>
      </c>
    </row>
    <row r="60" spans="1:7" x14ac:dyDescent="0.25">
      <c r="A60" s="4">
        <v>43885</v>
      </c>
      <c r="B60" s="4" t="s">
        <v>75</v>
      </c>
      <c r="C60" t="s">
        <v>23</v>
      </c>
      <c r="D60" t="s">
        <v>7</v>
      </c>
      <c r="E60">
        <v>135</v>
      </c>
      <c r="F60">
        <v>144.44999999999999</v>
      </c>
      <c r="G60" s="5" t="str">
        <f t="shared" si="0"/>
        <v>febrero</v>
      </c>
    </row>
    <row r="61" spans="1:7" x14ac:dyDescent="0.25">
      <c r="A61" s="4">
        <v>43885</v>
      </c>
      <c r="B61" s="4" t="s">
        <v>75</v>
      </c>
      <c r="C61" t="s">
        <v>24</v>
      </c>
      <c r="D61" t="s">
        <v>5</v>
      </c>
      <c r="E61">
        <v>180</v>
      </c>
      <c r="F61">
        <v>192.6</v>
      </c>
      <c r="G61" s="5" t="str">
        <f t="shared" si="0"/>
        <v>febrero</v>
      </c>
    </row>
    <row r="62" spans="1:7" x14ac:dyDescent="0.25">
      <c r="A62" s="4">
        <v>43885</v>
      </c>
      <c r="B62" s="4" t="s">
        <v>75</v>
      </c>
      <c r="C62" t="s">
        <v>25</v>
      </c>
      <c r="D62" t="s">
        <v>7</v>
      </c>
      <c r="E62">
        <v>30</v>
      </c>
      <c r="F62">
        <v>32.1</v>
      </c>
      <c r="G62" s="5" t="str">
        <f t="shared" si="0"/>
        <v>febrero</v>
      </c>
    </row>
    <row r="63" spans="1:7" x14ac:dyDescent="0.25">
      <c r="A63" s="4">
        <v>43885</v>
      </c>
      <c r="B63" s="4" t="s">
        <v>75</v>
      </c>
      <c r="C63" t="s">
        <v>26</v>
      </c>
      <c r="D63" t="s">
        <v>7</v>
      </c>
      <c r="E63">
        <v>1512</v>
      </c>
      <c r="F63">
        <v>1617.84</v>
      </c>
      <c r="G63" s="5" t="str">
        <f t="shared" si="0"/>
        <v>febrero</v>
      </c>
    </row>
    <row r="64" spans="1:7" x14ac:dyDescent="0.25">
      <c r="A64" s="4">
        <v>43885</v>
      </c>
      <c r="B64" s="4" t="s">
        <v>75</v>
      </c>
      <c r="C64" t="s">
        <v>27</v>
      </c>
      <c r="D64" t="s">
        <v>7</v>
      </c>
      <c r="E64">
        <v>390</v>
      </c>
      <c r="F64">
        <v>417.3</v>
      </c>
      <c r="G64" s="5" t="str">
        <f t="shared" si="0"/>
        <v>febrero</v>
      </c>
    </row>
    <row r="65" spans="1:7" x14ac:dyDescent="0.25">
      <c r="A65" s="4">
        <v>43885</v>
      </c>
      <c r="B65" s="4" t="s">
        <v>75</v>
      </c>
      <c r="C65" t="s">
        <v>28</v>
      </c>
      <c r="D65" t="s">
        <v>7</v>
      </c>
      <c r="E65">
        <v>90</v>
      </c>
      <c r="F65">
        <v>96.3</v>
      </c>
      <c r="G65" s="5" t="str">
        <f t="shared" si="0"/>
        <v>febrero</v>
      </c>
    </row>
    <row r="66" spans="1:7" x14ac:dyDescent="0.25">
      <c r="A66" s="4">
        <v>43885</v>
      </c>
      <c r="B66" s="4" t="s">
        <v>75</v>
      </c>
      <c r="C66" t="s">
        <v>29</v>
      </c>
      <c r="D66" t="s">
        <v>7</v>
      </c>
      <c r="E66">
        <v>270</v>
      </c>
      <c r="F66">
        <v>288.89999999999998</v>
      </c>
      <c r="G66" s="5" t="str">
        <f t="shared" ref="G66:G129" si="1">TEXT(A66,"mmmmmmmmmmmmmm")</f>
        <v>febrero</v>
      </c>
    </row>
    <row r="67" spans="1:7" x14ac:dyDescent="0.25">
      <c r="A67" s="4">
        <v>43885</v>
      </c>
      <c r="B67" s="4" t="s">
        <v>75</v>
      </c>
      <c r="C67" t="s">
        <v>30</v>
      </c>
      <c r="D67" t="s">
        <v>5</v>
      </c>
      <c r="E67">
        <v>290</v>
      </c>
      <c r="F67">
        <v>310.3</v>
      </c>
      <c r="G67" s="5" t="str">
        <f t="shared" si="1"/>
        <v>febrero</v>
      </c>
    </row>
    <row r="68" spans="1:7" x14ac:dyDescent="0.25">
      <c r="A68" s="4">
        <v>43885</v>
      </c>
      <c r="B68" s="4" t="s">
        <v>75</v>
      </c>
      <c r="C68" t="s">
        <v>31</v>
      </c>
      <c r="D68" t="s">
        <v>6</v>
      </c>
      <c r="E68">
        <v>1170</v>
      </c>
      <c r="F68">
        <v>1251.9000000000001</v>
      </c>
      <c r="G68" s="5" t="str">
        <f t="shared" si="1"/>
        <v>febrero</v>
      </c>
    </row>
    <row r="69" spans="1:7" x14ac:dyDescent="0.25">
      <c r="A69" s="4">
        <v>43885</v>
      </c>
      <c r="B69" s="4" t="s">
        <v>75</v>
      </c>
      <c r="C69" t="s">
        <v>32</v>
      </c>
      <c r="D69" t="s">
        <v>7</v>
      </c>
      <c r="E69">
        <v>60</v>
      </c>
      <c r="F69">
        <v>64.2</v>
      </c>
      <c r="G69" s="5" t="str">
        <f t="shared" si="1"/>
        <v>febrero</v>
      </c>
    </row>
    <row r="70" spans="1:7" x14ac:dyDescent="0.25">
      <c r="A70" s="4">
        <v>43885</v>
      </c>
      <c r="B70" s="4" t="s">
        <v>75</v>
      </c>
      <c r="C70" t="s">
        <v>33</v>
      </c>
      <c r="D70" t="s">
        <v>7</v>
      </c>
      <c r="E70">
        <v>440</v>
      </c>
      <c r="F70">
        <v>470.8</v>
      </c>
      <c r="G70" s="5" t="str">
        <f t="shared" si="1"/>
        <v>febrero</v>
      </c>
    </row>
    <row r="71" spans="1:7" x14ac:dyDescent="0.25">
      <c r="A71" s="4">
        <v>43885</v>
      </c>
      <c r="B71" s="4" t="s">
        <v>75</v>
      </c>
      <c r="C71" t="s">
        <v>34</v>
      </c>
      <c r="D71" t="s">
        <v>6</v>
      </c>
      <c r="E71">
        <v>560</v>
      </c>
      <c r="F71">
        <v>599.20000000000005</v>
      </c>
      <c r="G71" s="5" t="str">
        <f t="shared" si="1"/>
        <v>febrero</v>
      </c>
    </row>
    <row r="72" spans="1:7" x14ac:dyDescent="0.25">
      <c r="A72" s="4">
        <v>43885</v>
      </c>
      <c r="B72" s="4" t="s">
        <v>75</v>
      </c>
      <c r="C72" t="s">
        <v>35</v>
      </c>
      <c r="D72" t="s">
        <v>5</v>
      </c>
      <c r="E72">
        <v>1049</v>
      </c>
      <c r="F72">
        <v>1122.43</v>
      </c>
      <c r="G72" s="5" t="str">
        <f t="shared" si="1"/>
        <v>febrero</v>
      </c>
    </row>
    <row r="73" spans="1:7" x14ac:dyDescent="0.25">
      <c r="A73" s="4">
        <v>43885</v>
      </c>
      <c r="B73" s="4" t="s">
        <v>75</v>
      </c>
      <c r="C73" t="s">
        <v>36</v>
      </c>
      <c r="D73" t="s">
        <v>7</v>
      </c>
      <c r="E73">
        <v>135</v>
      </c>
      <c r="F73">
        <v>144.44999999999999</v>
      </c>
      <c r="G73" s="5" t="str">
        <f t="shared" si="1"/>
        <v>febrero</v>
      </c>
    </row>
    <row r="74" spans="1:7" x14ac:dyDescent="0.25">
      <c r="A74" s="4">
        <v>43885</v>
      </c>
      <c r="B74" s="4" t="s">
        <v>75</v>
      </c>
      <c r="C74" t="s">
        <v>37</v>
      </c>
      <c r="D74" t="s">
        <v>5</v>
      </c>
      <c r="E74">
        <v>180</v>
      </c>
      <c r="F74">
        <v>192.6</v>
      </c>
      <c r="G74" s="5" t="str">
        <f t="shared" si="1"/>
        <v>febrero</v>
      </c>
    </row>
    <row r="75" spans="1:7" x14ac:dyDescent="0.25">
      <c r="A75" s="4">
        <v>43885</v>
      </c>
      <c r="B75" s="4" t="s">
        <v>75</v>
      </c>
      <c r="C75" t="s">
        <v>38</v>
      </c>
      <c r="D75" t="s">
        <v>7</v>
      </c>
      <c r="E75">
        <v>30</v>
      </c>
      <c r="F75">
        <v>32.1</v>
      </c>
      <c r="G75" s="5" t="str">
        <f t="shared" si="1"/>
        <v>febrero</v>
      </c>
    </row>
    <row r="76" spans="1:7" x14ac:dyDescent="0.25">
      <c r="A76" s="4">
        <v>43885</v>
      </c>
      <c r="B76" s="4" t="s">
        <v>75</v>
      </c>
      <c r="C76" t="s">
        <v>39</v>
      </c>
      <c r="D76" t="s">
        <v>7</v>
      </c>
      <c r="E76">
        <v>1512</v>
      </c>
      <c r="F76">
        <v>1617.84</v>
      </c>
      <c r="G76" s="5" t="str">
        <f t="shared" si="1"/>
        <v>febrero</v>
      </c>
    </row>
    <row r="77" spans="1:7" x14ac:dyDescent="0.25">
      <c r="A77" s="4">
        <v>43885</v>
      </c>
      <c r="B77" s="4" t="s">
        <v>75</v>
      </c>
      <c r="C77" t="s">
        <v>40</v>
      </c>
      <c r="D77" t="s">
        <v>7</v>
      </c>
      <c r="E77">
        <v>390</v>
      </c>
      <c r="F77">
        <v>417.3</v>
      </c>
      <c r="G77" s="5" t="str">
        <f t="shared" si="1"/>
        <v>febrero</v>
      </c>
    </row>
    <row r="78" spans="1:7" x14ac:dyDescent="0.25">
      <c r="A78" s="4">
        <v>43885</v>
      </c>
      <c r="B78" s="4" t="s">
        <v>75</v>
      </c>
      <c r="C78" t="s">
        <v>41</v>
      </c>
      <c r="D78" t="s">
        <v>7</v>
      </c>
      <c r="E78">
        <v>90</v>
      </c>
      <c r="F78">
        <v>96.3</v>
      </c>
      <c r="G78" s="5" t="str">
        <f t="shared" si="1"/>
        <v>febrero</v>
      </c>
    </row>
    <row r="79" spans="1:7" x14ac:dyDescent="0.25">
      <c r="A79" s="4">
        <v>43885</v>
      </c>
      <c r="B79" s="4" t="s">
        <v>75</v>
      </c>
      <c r="C79" t="s">
        <v>42</v>
      </c>
      <c r="D79" t="s">
        <v>7</v>
      </c>
      <c r="E79">
        <v>270</v>
      </c>
      <c r="F79">
        <v>288.89999999999998</v>
      </c>
      <c r="G79" s="5" t="str">
        <f t="shared" si="1"/>
        <v>febrero</v>
      </c>
    </row>
    <row r="80" spans="1:7" x14ac:dyDescent="0.25">
      <c r="A80" s="4">
        <v>43885</v>
      </c>
      <c r="B80" s="4" t="s">
        <v>75</v>
      </c>
      <c r="C80" t="s">
        <v>43</v>
      </c>
      <c r="D80" t="s">
        <v>5</v>
      </c>
      <c r="E80">
        <v>290</v>
      </c>
      <c r="F80">
        <v>310.3</v>
      </c>
      <c r="G80" s="5" t="str">
        <f t="shared" si="1"/>
        <v>febrero</v>
      </c>
    </row>
    <row r="81" spans="1:7" x14ac:dyDescent="0.25">
      <c r="A81" s="4">
        <v>43885</v>
      </c>
      <c r="B81" s="4" t="s">
        <v>75</v>
      </c>
      <c r="C81" t="s">
        <v>44</v>
      </c>
      <c r="D81" t="s">
        <v>6</v>
      </c>
      <c r="E81">
        <v>1170</v>
      </c>
      <c r="F81">
        <v>1251.9000000000001</v>
      </c>
      <c r="G81" s="5" t="str">
        <f t="shared" si="1"/>
        <v>febrero</v>
      </c>
    </row>
    <row r="82" spans="1:7" x14ac:dyDescent="0.25">
      <c r="A82" s="4">
        <v>43885</v>
      </c>
      <c r="B82" s="4" t="s">
        <v>75</v>
      </c>
      <c r="C82" t="s">
        <v>45</v>
      </c>
      <c r="D82" t="s">
        <v>7</v>
      </c>
      <c r="E82">
        <v>60</v>
      </c>
      <c r="F82">
        <v>64.2</v>
      </c>
      <c r="G82" s="5" t="str">
        <f t="shared" si="1"/>
        <v>febrero</v>
      </c>
    </row>
    <row r="83" spans="1:7" x14ac:dyDescent="0.25">
      <c r="A83" s="4">
        <v>43885</v>
      </c>
      <c r="B83" s="4" t="s">
        <v>75</v>
      </c>
      <c r="C83" t="s">
        <v>46</v>
      </c>
      <c r="D83" t="s">
        <v>7</v>
      </c>
      <c r="E83">
        <v>440</v>
      </c>
      <c r="F83">
        <v>470.8</v>
      </c>
      <c r="G83" s="5" t="str">
        <f t="shared" si="1"/>
        <v>febrero</v>
      </c>
    </row>
    <row r="84" spans="1:7" x14ac:dyDescent="0.25">
      <c r="A84" s="4">
        <v>43885</v>
      </c>
      <c r="B84" s="4" t="s">
        <v>75</v>
      </c>
      <c r="C84" t="s">
        <v>47</v>
      </c>
      <c r="D84" t="s">
        <v>6</v>
      </c>
      <c r="E84">
        <v>560</v>
      </c>
      <c r="F84">
        <v>599.20000000000005</v>
      </c>
      <c r="G84" s="5" t="str">
        <f t="shared" si="1"/>
        <v>febrero</v>
      </c>
    </row>
    <row r="85" spans="1:7" x14ac:dyDescent="0.25">
      <c r="A85" s="4">
        <v>43885</v>
      </c>
      <c r="B85" s="4" t="s">
        <v>75</v>
      </c>
      <c r="C85" t="s">
        <v>48</v>
      </c>
      <c r="D85" t="s">
        <v>5</v>
      </c>
      <c r="E85">
        <v>1049</v>
      </c>
      <c r="F85">
        <v>1122.43</v>
      </c>
      <c r="G85" s="5" t="str">
        <f t="shared" si="1"/>
        <v>febrero</v>
      </c>
    </row>
    <row r="86" spans="1:7" x14ac:dyDescent="0.25">
      <c r="A86" s="4">
        <v>43920</v>
      </c>
      <c r="B86" s="4" t="s">
        <v>75</v>
      </c>
      <c r="C86" t="s">
        <v>16</v>
      </c>
      <c r="D86" t="s">
        <v>7</v>
      </c>
      <c r="E86">
        <v>135</v>
      </c>
      <c r="F86">
        <v>144.44999999999999</v>
      </c>
      <c r="G86" s="5" t="str">
        <f t="shared" si="1"/>
        <v>marzo</v>
      </c>
    </row>
    <row r="87" spans="1:7" x14ac:dyDescent="0.25">
      <c r="A87" s="4">
        <v>43916</v>
      </c>
      <c r="B87" s="4" t="s">
        <v>75</v>
      </c>
      <c r="C87" t="s">
        <v>17</v>
      </c>
      <c r="D87" t="s">
        <v>5</v>
      </c>
      <c r="E87">
        <v>180</v>
      </c>
      <c r="F87">
        <v>192.6</v>
      </c>
      <c r="G87" s="5" t="str">
        <f t="shared" si="1"/>
        <v>marzo</v>
      </c>
    </row>
    <row r="88" spans="1:7" x14ac:dyDescent="0.25">
      <c r="A88" s="4">
        <v>43915</v>
      </c>
      <c r="B88" s="4" t="s">
        <v>75</v>
      </c>
      <c r="C88" t="s">
        <v>18</v>
      </c>
      <c r="D88" t="s">
        <v>7</v>
      </c>
      <c r="E88">
        <v>30</v>
      </c>
      <c r="F88">
        <v>32.1</v>
      </c>
      <c r="G88" s="5" t="str">
        <f t="shared" si="1"/>
        <v>marzo</v>
      </c>
    </row>
    <row r="89" spans="1:7" x14ac:dyDescent="0.25">
      <c r="A89" s="4">
        <v>43915</v>
      </c>
      <c r="B89" s="4" t="s">
        <v>75</v>
      </c>
      <c r="C89" t="s">
        <v>19</v>
      </c>
      <c r="D89" t="s">
        <v>7</v>
      </c>
      <c r="E89">
        <v>1512</v>
      </c>
      <c r="F89">
        <v>1617.84</v>
      </c>
      <c r="G89" s="5" t="str">
        <f t="shared" si="1"/>
        <v>marzo</v>
      </c>
    </row>
    <row r="90" spans="1:7" x14ac:dyDescent="0.25">
      <c r="A90" s="4">
        <v>43915</v>
      </c>
      <c r="B90" s="4" t="s">
        <v>75</v>
      </c>
      <c r="C90" t="s">
        <v>20</v>
      </c>
      <c r="D90" t="s">
        <v>7</v>
      </c>
      <c r="E90">
        <v>390</v>
      </c>
      <c r="F90">
        <v>417.3</v>
      </c>
      <c r="G90" s="5" t="str">
        <f t="shared" si="1"/>
        <v>marzo</v>
      </c>
    </row>
    <row r="91" spans="1:7" x14ac:dyDescent="0.25">
      <c r="A91" s="4">
        <v>43915</v>
      </c>
      <c r="B91" s="4" t="s">
        <v>75</v>
      </c>
      <c r="C91" t="s">
        <v>21</v>
      </c>
      <c r="D91" t="s">
        <v>7</v>
      </c>
      <c r="E91">
        <v>90</v>
      </c>
      <c r="F91">
        <v>96.3</v>
      </c>
      <c r="G91" s="5" t="str">
        <f t="shared" si="1"/>
        <v>marzo</v>
      </c>
    </row>
    <row r="92" spans="1:7" x14ac:dyDescent="0.25">
      <c r="A92" s="4">
        <v>43914</v>
      </c>
      <c r="B92" s="4" t="s">
        <v>75</v>
      </c>
      <c r="C92" t="s">
        <v>22</v>
      </c>
      <c r="D92" t="s">
        <v>7</v>
      </c>
      <c r="E92">
        <v>270</v>
      </c>
      <c r="F92">
        <v>288.89999999999998</v>
      </c>
      <c r="G92" s="5" t="str">
        <f t="shared" si="1"/>
        <v>marzo</v>
      </c>
    </row>
    <row r="93" spans="1:7" x14ac:dyDescent="0.25">
      <c r="A93" s="4">
        <v>43920</v>
      </c>
      <c r="B93" s="4" t="s">
        <v>75</v>
      </c>
      <c r="C93" t="s">
        <v>23</v>
      </c>
      <c r="D93" t="s">
        <v>5</v>
      </c>
      <c r="E93">
        <v>290</v>
      </c>
      <c r="F93">
        <v>310.3</v>
      </c>
      <c r="G93" s="5" t="str">
        <f t="shared" si="1"/>
        <v>marzo</v>
      </c>
    </row>
    <row r="94" spans="1:7" x14ac:dyDescent="0.25">
      <c r="A94" s="4">
        <v>43920</v>
      </c>
      <c r="B94" s="4" t="s">
        <v>75</v>
      </c>
      <c r="C94" t="s">
        <v>24</v>
      </c>
      <c r="D94" t="s">
        <v>6</v>
      </c>
      <c r="E94">
        <v>1170</v>
      </c>
      <c r="F94">
        <v>1251.9000000000001</v>
      </c>
      <c r="G94" s="5" t="str">
        <f t="shared" si="1"/>
        <v>marzo</v>
      </c>
    </row>
    <row r="95" spans="1:7" x14ac:dyDescent="0.25">
      <c r="A95" s="4">
        <v>43920</v>
      </c>
      <c r="B95" s="4" t="s">
        <v>75</v>
      </c>
      <c r="C95" t="s">
        <v>25</v>
      </c>
      <c r="D95" t="s">
        <v>7</v>
      </c>
      <c r="E95">
        <v>60</v>
      </c>
      <c r="F95">
        <v>64.2</v>
      </c>
      <c r="G95" s="5" t="str">
        <f t="shared" si="1"/>
        <v>marzo</v>
      </c>
    </row>
    <row r="96" spans="1:7" x14ac:dyDescent="0.25">
      <c r="A96" s="4">
        <v>43920</v>
      </c>
      <c r="B96" s="4" t="s">
        <v>75</v>
      </c>
      <c r="C96" t="s">
        <v>26</v>
      </c>
      <c r="D96" t="s">
        <v>7</v>
      </c>
      <c r="E96">
        <v>440</v>
      </c>
      <c r="F96">
        <v>470.8</v>
      </c>
      <c r="G96" s="5" t="str">
        <f t="shared" si="1"/>
        <v>marzo</v>
      </c>
    </row>
    <row r="97" spans="1:7" x14ac:dyDescent="0.25">
      <c r="A97" s="4">
        <v>43920</v>
      </c>
      <c r="B97" s="4" t="s">
        <v>75</v>
      </c>
      <c r="C97" t="s">
        <v>27</v>
      </c>
      <c r="D97" t="s">
        <v>6</v>
      </c>
      <c r="E97">
        <v>560</v>
      </c>
      <c r="F97">
        <v>599.20000000000005</v>
      </c>
      <c r="G97" s="5" t="str">
        <f t="shared" si="1"/>
        <v>marzo</v>
      </c>
    </row>
    <row r="98" spans="1:7" x14ac:dyDescent="0.25">
      <c r="A98" s="4">
        <v>43920</v>
      </c>
      <c r="B98" s="4" t="s">
        <v>75</v>
      </c>
      <c r="C98" t="s">
        <v>28</v>
      </c>
      <c r="D98" t="s">
        <v>5</v>
      </c>
      <c r="E98">
        <v>1049</v>
      </c>
      <c r="F98">
        <v>1122.43</v>
      </c>
      <c r="G98" s="5" t="str">
        <f t="shared" si="1"/>
        <v>marzo</v>
      </c>
    </row>
    <row r="99" spans="1:7" x14ac:dyDescent="0.25">
      <c r="A99" s="4">
        <v>43920</v>
      </c>
      <c r="B99" s="4" t="s">
        <v>75</v>
      </c>
      <c r="C99" t="s">
        <v>29</v>
      </c>
      <c r="D99" t="s">
        <v>7</v>
      </c>
      <c r="E99">
        <v>135</v>
      </c>
      <c r="F99">
        <v>144.44999999999999</v>
      </c>
      <c r="G99" s="5" t="str">
        <f t="shared" si="1"/>
        <v>marzo</v>
      </c>
    </row>
    <row r="100" spans="1:7" x14ac:dyDescent="0.25">
      <c r="A100" s="4">
        <v>43916</v>
      </c>
      <c r="B100" s="4" t="s">
        <v>75</v>
      </c>
      <c r="C100" t="s">
        <v>30</v>
      </c>
      <c r="D100" t="s">
        <v>5</v>
      </c>
      <c r="E100">
        <v>180</v>
      </c>
      <c r="F100">
        <v>192.6</v>
      </c>
      <c r="G100" s="5" t="str">
        <f t="shared" si="1"/>
        <v>marzo</v>
      </c>
    </row>
    <row r="101" spans="1:7" x14ac:dyDescent="0.25">
      <c r="A101" s="4">
        <v>43915</v>
      </c>
      <c r="B101" s="4" t="s">
        <v>75</v>
      </c>
      <c r="C101" t="s">
        <v>31</v>
      </c>
      <c r="D101" t="s">
        <v>7</v>
      </c>
      <c r="E101">
        <v>30</v>
      </c>
      <c r="F101">
        <v>32.1</v>
      </c>
      <c r="G101" s="5" t="str">
        <f t="shared" si="1"/>
        <v>marzo</v>
      </c>
    </row>
    <row r="102" spans="1:7" x14ac:dyDescent="0.25">
      <c r="A102" s="4">
        <v>43915</v>
      </c>
      <c r="B102" s="4" t="s">
        <v>75</v>
      </c>
      <c r="C102" t="s">
        <v>32</v>
      </c>
      <c r="D102" t="s">
        <v>7</v>
      </c>
      <c r="E102">
        <v>1512</v>
      </c>
      <c r="F102">
        <v>1617.84</v>
      </c>
      <c r="G102" s="5" t="str">
        <f t="shared" si="1"/>
        <v>marzo</v>
      </c>
    </row>
    <row r="103" spans="1:7" x14ac:dyDescent="0.25">
      <c r="A103" s="4">
        <v>43915</v>
      </c>
      <c r="B103" s="4" t="s">
        <v>75</v>
      </c>
      <c r="C103" t="s">
        <v>33</v>
      </c>
      <c r="D103" t="s">
        <v>7</v>
      </c>
      <c r="E103">
        <v>390</v>
      </c>
      <c r="F103">
        <v>417.3</v>
      </c>
      <c r="G103" s="5" t="str">
        <f t="shared" si="1"/>
        <v>marzo</v>
      </c>
    </row>
    <row r="104" spans="1:7" x14ac:dyDescent="0.25">
      <c r="A104" s="4">
        <v>43915</v>
      </c>
      <c r="B104" s="4" t="s">
        <v>75</v>
      </c>
      <c r="C104" t="s">
        <v>34</v>
      </c>
      <c r="D104" t="s">
        <v>7</v>
      </c>
      <c r="E104">
        <v>90</v>
      </c>
      <c r="F104">
        <v>96.3</v>
      </c>
      <c r="G104" s="5" t="str">
        <f t="shared" si="1"/>
        <v>marzo</v>
      </c>
    </row>
    <row r="105" spans="1:7" x14ac:dyDescent="0.25">
      <c r="A105" s="4">
        <v>43914</v>
      </c>
      <c r="B105" s="4" t="s">
        <v>75</v>
      </c>
      <c r="C105" t="s">
        <v>35</v>
      </c>
      <c r="D105" t="s">
        <v>7</v>
      </c>
      <c r="E105">
        <v>270</v>
      </c>
      <c r="F105">
        <v>288.89999999999998</v>
      </c>
      <c r="G105" s="5" t="str">
        <f t="shared" si="1"/>
        <v>marzo</v>
      </c>
    </row>
    <row r="106" spans="1:7" x14ac:dyDescent="0.25">
      <c r="A106" s="4">
        <v>43921</v>
      </c>
      <c r="B106" s="4" t="s">
        <v>75</v>
      </c>
      <c r="C106" t="s">
        <v>36</v>
      </c>
      <c r="D106" t="s">
        <v>5</v>
      </c>
      <c r="E106">
        <v>290</v>
      </c>
      <c r="F106">
        <v>310.3</v>
      </c>
      <c r="G106" s="5" t="str">
        <f t="shared" si="1"/>
        <v>marzo</v>
      </c>
    </row>
    <row r="107" spans="1:7" x14ac:dyDescent="0.25">
      <c r="A107" s="4">
        <v>43921</v>
      </c>
      <c r="B107" s="4" t="s">
        <v>75</v>
      </c>
      <c r="C107" t="s">
        <v>37</v>
      </c>
      <c r="D107" t="s">
        <v>6</v>
      </c>
      <c r="E107">
        <v>1170</v>
      </c>
      <c r="F107">
        <v>1251.9000000000001</v>
      </c>
      <c r="G107" s="5" t="str">
        <f t="shared" si="1"/>
        <v>marzo</v>
      </c>
    </row>
    <row r="108" spans="1:7" x14ac:dyDescent="0.25">
      <c r="A108" s="4">
        <v>43921</v>
      </c>
      <c r="B108" s="4" t="s">
        <v>75</v>
      </c>
      <c r="C108" t="s">
        <v>38</v>
      </c>
      <c r="D108" t="s">
        <v>7</v>
      </c>
      <c r="E108">
        <v>60</v>
      </c>
      <c r="F108">
        <v>64.2</v>
      </c>
      <c r="G108" s="5" t="str">
        <f t="shared" si="1"/>
        <v>marzo</v>
      </c>
    </row>
    <row r="109" spans="1:7" x14ac:dyDescent="0.25">
      <c r="A109" s="4">
        <v>43951</v>
      </c>
      <c r="B109" s="4" t="s">
        <v>75</v>
      </c>
      <c r="C109" t="s">
        <v>16</v>
      </c>
      <c r="D109" t="s">
        <v>7</v>
      </c>
      <c r="E109">
        <v>440</v>
      </c>
      <c r="F109">
        <v>470.8</v>
      </c>
      <c r="G109" s="5" t="str">
        <f t="shared" si="1"/>
        <v>abril</v>
      </c>
    </row>
    <row r="110" spans="1:7" x14ac:dyDescent="0.25">
      <c r="A110" s="4">
        <v>43951</v>
      </c>
      <c r="B110" s="4" t="s">
        <v>75</v>
      </c>
      <c r="C110" t="s">
        <v>17</v>
      </c>
      <c r="D110" t="s">
        <v>6</v>
      </c>
      <c r="E110">
        <v>560</v>
      </c>
      <c r="F110">
        <v>599.20000000000005</v>
      </c>
      <c r="G110" s="5" t="str">
        <f t="shared" si="1"/>
        <v>abril</v>
      </c>
    </row>
    <row r="111" spans="1:7" x14ac:dyDescent="0.25">
      <c r="A111" s="4">
        <v>43951</v>
      </c>
      <c r="B111" s="4" t="s">
        <v>75</v>
      </c>
      <c r="C111" t="s">
        <v>18</v>
      </c>
      <c r="D111" t="s">
        <v>5</v>
      </c>
      <c r="E111">
        <v>1049</v>
      </c>
      <c r="F111">
        <v>1122.43</v>
      </c>
      <c r="G111" s="5" t="str">
        <f t="shared" si="1"/>
        <v>abril</v>
      </c>
    </row>
    <row r="112" spans="1:7" x14ac:dyDescent="0.25">
      <c r="A112" s="4">
        <v>43951</v>
      </c>
      <c r="B112" s="4" t="s">
        <v>75</v>
      </c>
      <c r="C112" t="s">
        <v>19</v>
      </c>
      <c r="D112" t="s">
        <v>7</v>
      </c>
      <c r="E112">
        <v>135</v>
      </c>
      <c r="F112">
        <v>144.44999999999999</v>
      </c>
      <c r="G112" s="5" t="str">
        <f t="shared" si="1"/>
        <v>abril</v>
      </c>
    </row>
    <row r="113" spans="1:7" x14ac:dyDescent="0.25">
      <c r="A113" s="4">
        <v>43947</v>
      </c>
      <c r="B113" s="4" t="s">
        <v>75</v>
      </c>
      <c r="C113" t="s">
        <v>20</v>
      </c>
      <c r="D113" t="s">
        <v>5</v>
      </c>
      <c r="E113">
        <v>180</v>
      </c>
      <c r="F113">
        <v>192.6</v>
      </c>
      <c r="G113" s="5" t="str">
        <f t="shared" si="1"/>
        <v>abril</v>
      </c>
    </row>
    <row r="114" spans="1:7" x14ac:dyDescent="0.25">
      <c r="A114" s="4">
        <v>43946</v>
      </c>
      <c r="B114" s="4" t="s">
        <v>75</v>
      </c>
      <c r="C114" t="s">
        <v>21</v>
      </c>
      <c r="D114" t="s">
        <v>7</v>
      </c>
      <c r="E114">
        <v>30</v>
      </c>
      <c r="F114">
        <v>32.1</v>
      </c>
      <c r="G114" s="5" t="str">
        <f t="shared" si="1"/>
        <v>abril</v>
      </c>
    </row>
    <row r="115" spans="1:7" x14ac:dyDescent="0.25">
      <c r="A115" s="4">
        <v>43946</v>
      </c>
      <c r="B115" s="4" t="s">
        <v>75</v>
      </c>
      <c r="C115" t="s">
        <v>22</v>
      </c>
      <c r="D115" t="s">
        <v>7</v>
      </c>
      <c r="E115">
        <v>1512</v>
      </c>
      <c r="F115">
        <v>1617.84</v>
      </c>
      <c r="G115" s="5" t="str">
        <f t="shared" si="1"/>
        <v>abril</v>
      </c>
    </row>
    <row r="116" spans="1:7" x14ac:dyDescent="0.25">
      <c r="A116" s="4">
        <v>43946</v>
      </c>
      <c r="B116" s="4" t="s">
        <v>75</v>
      </c>
      <c r="C116" t="s">
        <v>23</v>
      </c>
      <c r="D116" t="s">
        <v>7</v>
      </c>
      <c r="E116">
        <v>390</v>
      </c>
      <c r="F116">
        <v>417.3</v>
      </c>
      <c r="G116" s="5" t="str">
        <f t="shared" si="1"/>
        <v>abril</v>
      </c>
    </row>
    <row r="117" spans="1:7" x14ac:dyDescent="0.25">
      <c r="A117" s="4">
        <v>43946</v>
      </c>
      <c r="B117" s="4" t="s">
        <v>75</v>
      </c>
      <c r="C117" t="s">
        <v>24</v>
      </c>
      <c r="D117" t="s">
        <v>7</v>
      </c>
      <c r="E117">
        <v>90</v>
      </c>
      <c r="F117">
        <v>96.3</v>
      </c>
      <c r="G117" s="5" t="str">
        <f t="shared" si="1"/>
        <v>abril</v>
      </c>
    </row>
    <row r="118" spans="1:7" x14ac:dyDescent="0.25">
      <c r="A118" s="4">
        <v>43945</v>
      </c>
      <c r="B118" s="4" t="s">
        <v>75</v>
      </c>
      <c r="C118" t="s">
        <v>25</v>
      </c>
      <c r="D118" t="s">
        <v>7</v>
      </c>
      <c r="E118">
        <v>270</v>
      </c>
      <c r="F118">
        <v>288.89999999999998</v>
      </c>
      <c r="G118" s="5" t="str">
        <f t="shared" si="1"/>
        <v>abril</v>
      </c>
    </row>
    <row r="119" spans="1:7" x14ac:dyDescent="0.25">
      <c r="A119" s="4">
        <v>43951</v>
      </c>
      <c r="B119" s="4" t="s">
        <v>75</v>
      </c>
      <c r="C119" t="s">
        <v>26</v>
      </c>
      <c r="D119" t="s">
        <v>5</v>
      </c>
      <c r="E119">
        <v>290</v>
      </c>
      <c r="F119">
        <v>310.3</v>
      </c>
      <c r="G119" s="5" t="str">
        <f t="shared" si="1"/>
        <v>abril</v>
      </c>
    </row>
    <row r="120" spans="1:7" x14ac:dyDescent="0.25">
      <c r="A120" s="4">
        <v>43951</v>
      </c>
      <c r="B120" s="4" t="s">
        <v>75</v>
      </c>
      <c r="C120" t="s">
        <v>27</v>
      </c>
      <c r="D120" t="s">
        <v>6</v>
      </c>
      <c r="E120">
        <v>1170</v>
      </c>
      <c r="F120">
        <v>1251.9000000000001</v>
      </c>
      <c r="G120" s="5" t="str">
        <f t="shared" si="1"/>
        <v>abril</v>
      </c>
    </row>
    <row r="121" spans="1:7" x14ac:dyDescent="0.25">
      <c r="A121" s="4">
        <v>43951</v>
      </c>
      <c r="B121" s="4" t="s">
        <v>75</v>
      </c>
      <c r="C121" t="s">
        <v>28</v>
      </c>
      <c r="D121" t="s">
        <v>7</v>
      </c>
      <c r="E121">
        <v>60</v>
      </c>
      <c r="F121">
        <v>64.2</v>
      </c>
      <c r="G121" s="5" t="str">
        <f t="shared" si="1"/>
        <v>abril</v>
      </c>
    </row>
    <row r="122" spans="1:7" x14ac:dyDescent="0.25">
      <c r="A122" s="4">
        <v>43951</v>
      </c>
      <c r="B122" s="4" t="s">
        <v>75</v>
      </c>
      <c r="C122" t="s">
        <v>29</v>
      </c>
      <c r="D122" t="s">
        <v>7</v>
      </c>
      <c r="E122">
        <v>440</v>
      </c>
      <c r="F122">
        <v>470.8</v>
      </c>
      <c r="G122" s="5" t="str">
        <f t="shared" si="1"/>
        <v>abril</v>
      </c>
    </row>
    <row r="123" spans="1:7" x14ac:dyDescent="0.25">
      <c r="A123" s="4">
        <v>43951</v>
      </c>
      <c r="B123" s="4" t="s">
        <v>75</v>
      </c>
      <c r="C123" t="s">
        <v>30</v>
      </c>
      <c r="D123" t="s">
        <v>6</v>
      </c>
      <c r="E123">
        <v>560</v>
      </c>
      <c r="F123">
        <v>599.20000000000005</v>
      </c>
      <c r="G123" s="5" t="str">
        <f t="shared" si="1"/>
        <v>abril</v>
      </c>
    </row>
    <row r="124" spans="1:7" x14ac:dyDescent="0.25">
      <c r="A124" s="4">
        <v>43951</v>
      </c>
      <c r="B124" s="4" t="s">
        <v>75</v>
      </c>
      <c r="C124" t="s">
        <v>31</v>
      </c>
      <c r="D124" t="s">
        <v>5</v>
      </c>
      <c r="E124">
        <v>1049</v>
      </c>
      <c r="F124">
        <v>1122.43</v>
      </c>
      <c r="G124" s="5" t="str">
        <f t="shared" si="1"/>
        <v>abril</v>
      </c>
    </row>
    <row r="125" spans="1:7" x14ac:dyDescent="0.25">
      <c r="A125" s="4">
        <v>43951</v>
      </c>
      <c r="B125" s="4" t="s">
        <v>75</v>
      </c>
      <c r="C125" t="s">
        <v>32</v>
      </c>
      <c r="D125" t="s">
        <v>7</v>
      </c>
      <c r="E125">
        <v>135</v>
      </c>
      <c r="F125">
        <v>144.44999999999999</v>
      </c>
      <c r="G125" s="5" t="str">
        <f t="shared" si="1"/>
        <v>abril</v>
      </c>
    </row>
    <row r="126" spans="1:7" x14ac:dyDescent="0.25">
      <c r="A126" s="4">
        <v>43947</v>
      </c>
      <c r="B126" s="4" t="s">
        <v>75</v>
      </c>
      <c r="C126" t="s">
        <v>33</v>
      </c>
      <c r="D126" t="s">
        <v>5</v>
      </c>
      <c r="E126">
        <v>180</v>
      </c>
      <c r="F126">
        <v>192.6</v>
      </c>
      <c r="G126" s="5" t="str">
        <f t="shared" si="1"/>
        <v>abril</v>
      </c>
    </row>
    <row r="127" spans="1:7" x14ac:dyDescent="0.25">
      <c r="A127" s="4">
        <v>43946</v>
      </c>
      <c r="B127" s="4" t="s">
        <v>75</v>
      </c>
      <c r="C127" t="s">
        <v>34</v>
      </c>
      <c r="D127" t="s">
        <v>7</v>
      </c>
      <c r="E127">
        <v>30</v>
      </c>
      <c r="F127">
        <v>32.1</v>
      </c>
      <c r="G127" s="5" t="str">
        <f t="shared" si="1"/>
        <v>abril</v>
      </c>
    </row>
    <row r="128" spans="1:7" x14ac:dyDescent="0.25">
      <c r="A128" s="4">
        <v>43946</v>
      </c>
      <c r="B128" s="4" t="s">
        <v>75</v>
      </c>
      <c r="C128" t="s">
        <v>35</v>
      </c>
      <c r="D128" t="s">
        <v>7</v>
      </c>
      <c r="E128">
        <v>1512</v>
      </c>
      <c r="F128">
        <v>1617.84</v>
      </c>
      <c r="G128" s="5" t="str">
        <f t="shared" si="1"/>
        <v>abril</v>
      </c>
    </row>
    <row r="129" spans="1:7" x14ac:dyDescent="0.25">
      <c r="A129" s="4">
        <v>43946</v>
      </c>
      <c r="B129" s="4" t="s">
        <v>75</v>
      </c>
      <c r="C129" t="s">
        <v>36</v>
      </c>
      <c r="D129" t="s">
        <v>7</v>
      </c>
      <c r="E129">
        <v>390</v>
      </c>
      <c r="F129">
        <v>417.3</v>
      </c>
      <c r="G129" s="5" t="str">
        <f t="shared" si="1"/>
        <v>abril</v>
      </c>
    </row>
    <row r="130" spans="1:7" x14ac:dyDescent="0.25">
      <c r="A130" s="4">
        <v>43946</v>
      </c>
      <c r="B130" s="4" t="s">
        <v>75</v>
      </c>
      <c r="C130" t="s">
        <v>37</v>
      </c>
      <c r="D130" t="s">
        <v>7</v>
      </c>
      <c r="E130">
        <v>90</v>
      </c>
      <c r="F130">
        <v>96.3</v>
      </c>
      <c r="G130" s="5" t="str">
        <f t="shared" ref="G130:G193" si="2">TEXT(A130,"mmmmmmmmmmmmmm")</f>
        <v>abril</v>
      </c>
    </row>
    <row r="131" spans="1:7" x14ac:dyDescent="0.25">
      <c r="A131" s="4">
        <v>43945</v>
      </c>
      <c r="B131" s="4" t="s">
        <v>75</v>
      </c>
      <c r="C131" t="s">
        <v>38</v>
      </c>
      <c r="D131" t="s">
        <v>7</v>
      </c>
      <c r="E131">
        <v>270</v>
      </c>
      <c r="F131">
        <v>288.89999999999998</v>
      </c>
      <c r="G131" s="5" t="str">
        <f t="shared" si="2"/>
        <v>abril</v>
      </c>
    </row>
    <row r="132" spans="1:7" x14ac:dyDescent="0.25">
      <c r="A132" s="4">
        <v>43982</v>
      </c>
      <c r="B132" s="4" t="s">
        <v>75</v>
      </c>
      <c r="C132" t="s">
        <v>16</v>
      </c>
      <c r="D132" t="s">
        <v>5</v>
      </c>
      <c r="E132">
        <v>290</v>
      </c>
      <c r="F132">
        <v>310.3</v>
      </c>
      <c r="G132" s="5" t="str">
        <f t="shared" si="2"/>
        <v>mayo</v>
      </c>
    </row>
    <row r="133" spans="1:7" x14ac:dyDescent="0.25">
      <c r="A133" s="4">
        <v>43982</v>
      </c>
      <c r="B133" s="4" t="s">
        <v>75</v>
      </c>
      <c r="C133" t="s">
        <v>17</v>
      </c>
      <c r="D133" t="s">
        <v>6</v>
      </c>
      <c r="E133">
        <v>1170</v>
      </c>
      <c r="F133">
        <v>1251.9000000000001</v>
      </c>
      <c r="G133" s="5" t="str">
        <f t="shared" si="2"/>
        <v>mayo</v>
      </c>
    </row>
    <row r="134" spans="1:7" x14ac:dyDescent="0.25">
      <c r="A134" s="4">
        <v>43982</v>
      </c>
      <c r="B134" s="4" t="s">
        <v>75</v>
      </c>
      <c r="C134" t="s">
        <v>18</v>
      </c>
      <c r="D134" t="s">
        <v>7</v>
      </c>
      <c r="E134">
        <v>60</v>
      </c>
      <c r="F134">
        <v>64.2</v>
      </c>
      <c r="G134" s="5" t="str">
        <f t="shared" si="2"/>
        <v>mayo</v>
      </c>
    </row>
    <row r="135" spans="1:7" x14ac:dyDescent="0.25">
      <c r="A135" s="4">
        <v>43982</v>
      </c>
      <c r="B135" s="4" t="s">
        <v>75</v>
      </c>
      <c r="C135" t="s">
        <v>19</v>
      </c>
      <c r="D135" t="s">
        <v>7</v>
      </c>
      <c r="E135">
        <v>440</v>
      </c>
      <c r="F135">
        <v>470.8</v>
      </c>
      <c r="G135" s="5" t="str">
        <f t="shared" si="2"/>
        <v>mayo</v>
      </c>
    </row>
    <row r="136" spans="1:7" x14ac:dyDescent="0.25">
      <c r="A136" s="4">
        <v>43982</v>
      </c>
      <c r="B136" s="4" t="s">
        <v>75</v>
      </c>
      <c r="C136" t="s">
        <v>20</v>
      </c>
      <c r="D136" t="s">
        <v>6</v>
      </c>
      <c r="E136">
        <v>560</v>
      </c>
      <c r="F136">
        <v>599.20000000000005</v>
      </c>
      <c r="G136" s="5" t="str">
        <f t="shared" si="2"/>
        <v>mayo</v>
      </c>
    </row>
    <row r="137" spans="1:7" x14ac:dyDescent="0.25">
      <c r="A137" s="4">
        <v>43982</v>
      </c>
      <c r="B137" s="4" t="s">
        <v>75</v>
      </c>
      <c r="C137" t="s">
        <v>21</v>
      </c>
      <c r="D137" t="s">
        <v>5</v>
      </c>
      <c r="E137">
        <v>1049</v>
      </c>
      <c r="F137">
        <v>1122.43</v>
      </c>
      <c r="G137" s="5" t="str">
        <f t="shared" si="2"/>
        <v>mayo</v>
      </c>
    </row>
    <row r="138" spans="1:7" x14ac:dyDescent="0.25">
      <c r="A138" s="4">
        <v>43981</v>
      </c>
      <c r="B138" s="4" t="s">
        <v>75</v>
      </c>
      <c r="C138" t="s">
        <v>22</v>
      </c>
      <c r="D138" t="s">
        <v>7</v>
      </c>
      <c r="E138">
        <v>135</v>
      </c>
      <c r="F138">
        <v>144.44999999999999</v>
      </c>
      <c r="G138" s="5" t="str">
        <f t="shared" si="2"/>
        <v>mayo</v>
      </c>
    </row>
    <row r="139" spans="1:7" x14ac:dyDescent="0.25">
      <c r="A139" s="4">
        <v>43977</v>
      </c>
      <c r="B139" s="4" t="s">
        <v>75</v>
      </c>
      <c r="C139" t="s">
        <v>23</v>
      </c>
      <c r="D139" t="s">
        <v>5</v>
      </c>
      <c r="E139">
        <v>180</v>
      </c>
      <c r="F139">
        <v>192.6</v>
      </c>
      <c r="G139" s="5" t="str">
        <f t="shared" si="2"/>
        <v>mayo</v>
      </c>
    </row>
    <row r="140" spans="1:7" x14ac:dyDescent="0.25">
      <c r="A140" s="4">
        <v>43976</v>
      </c>
      <c r="B140" s="4" t="s">
        <v>75</v>
      </c>
      <c r="C140" t="s">
        <v>24</v>
      </c>
      <c r="D140" t="s">
        <v>7</v>
      </c>
      <c r="E140">
        <v>30</v>
      </c>
      <c r="F140">
        <v>32.1</v>
      </c>
      <c r="G140" s="5" t="str">
        <f t="shared" si="2"/>
        <v>mayo</v>
      </c>
    </row>
    <row r="141" spans="1:7" x14ac:dyDescent="0.25">
      <c r="A141" s="4">
        <v>43976</v>
      </c>
      <c r="B141" s="4" t="s">
        <v>75</v>
      </c>
      <c r="C141" t="s">
        <v>25</v>
      </c>
      <c r="D141" t="s">
        <v>7</v>
      </c>
      <c r="E141">
        <v>1512</v>
      </c>
      <c r="F141">
        <v>1617.84</v>
      </c>
      <c r="G141" s="5" t="str">
        <f t="shared" si="2"/>
        <v>mayo</v>
      </c>
    </row>
    <row r="142" spans="1:7" x14ac:dyDescent="0.25">
      <c r="A142" s="4">
        <v>43976</v>
      </c>
      <c r="B142" s="4" t="s">
        <v>75</v>
      </c>
      <c r="C142" t="s">
        <v>26</v>
      </c>
      <c r="D142" t="s">
        <v>7</v>
      </c>
      <c r="E142">
        <v>390</v>
      </c>
      <c r="F142">
        <v>417.3</v>
      </c>
      <c r="G142" s="5" t="str">
        <f t="shared" si="2"/>
        <v>mayo</v>
      </c>
    </row>
    <row r="143" spans="1:7" x14ac:dyDescent="0.25">
      <c r="A143" s="4">
        <v>43976</v>
      </c>
      <c r="B143" s="4" t="s">
        <v>75</v>
      </c>
      <c r="C143" t="s">
        <v>27</v>
      </c>
      <c r="D143" t="s">
        <v>7</v>
      </c>
      <c r="E143">
        <v>90</v>
      </c>
      <c r="F143">
        <v>96.3</v>
      </c>
      <c r="G143" s="5" t="str">
        <f t="shared" si="2"/>
        <v>mayo</v>
      </c>
    </row>
    <row r="144" spans="1:7" x14ac:dyDescent="0.25">
      <c r="A144" s="4">
        <v>43975</v>
      </c>
      <c r="B144" s="4" t="s">
        <v>75</v>
      </c>
      <c r="C144" t="s">
        <v>28</v>
      </c>
      <c r="D144" t="s">
        <v>7</v>
      </c>
      <c r="E144">
        <v>270</v>
      </c>
      <c r="F144">
        <v>288.89999999999998</v>
      </c>
      <c r="G144" s="5" t="str">
        <f t="shared" si="2"/>
        <v>mayo</v>
      </c>
    </row>
    <row r="145" spans="1:7" x14ac:dyDescent="0.25">
      <c r="A145" s="4">
        <v>44012</v>
      </c>
      <c r="B145" s="4" t="s">
        <v>75</v>
      </c>
      <c r="C145" t="s">
        <v>16</v>
      </c>
      <c r="D145" t="s">
        <v>5</v>
      </c>
      <c r="E145">
        <v>290</v>
      </c>
      <c r="F145">
        <v>310.3</v>
      </c>
      <c r="G145" s="5" t="str">
        <f t="shared" si="2"/>
        <v>junio</v>
      </c>
    </row>
    <row r="146" spans="1:7" x14ac:dyDescent="0.25">
      <c r="A146" s="4">
        <v>44012</v>
      </c>
      <c r="B146" s="4" t="s">
        <v>75</v>
      </c>
      <c r="C146" t="s">
        <v>17</v>
      </c>
      <c r="D146" t="s">
        <v>6</v>
      </c>
      <c r="E146">
        <v>1170</v>
      </c>
      <c r="F146">
        <v>1251.9000000000001</v>
      </c>
      <c r="G146" s="5" t="str">
        <f t="shared" si="2"/>
        <v>junio</v>
      </c>
    </row>
    <row r="147" spans="1:7" x14ac:dyDescent="0.25">
      <c r="A147" s="4">
        <v>44012</v>
      </c>
      <c r="B147" s="4" t="s">
        <v>75</v>
      </c>
      <c r="C147" t="s">
        <v>18</v>
      </c>
      <c r="D147" t="s">
        <v>7</v>
      </c>
      <c r="E147">
        <v>60</v>
      </c>
      <c r="F147">
        <v>64.2</v>
      </c>
      <c r="G147" s="5" t="str">
        <f t="shared" si="2"/>
        <v>junio</v>
      </c>
    </row>
    <row r="148" spans="1:7" x14ac:dyDescent="0.25">
      <c r="A148" s="4">
        <v>44012</v>
      </c>
      <c r="B148" s="4" t="s">
        <v>75</v>
      </c>
      <c r="C148" t="s">
        <v>19</v>
      </c>
      <c r="D148" t="s">
        <v>7</v>
      </c>
      <c r="E148">
        <v>440</v>
      </c>
      <c r="F148">
        <v>470.8</v>
      </c>
      <c r="G148" s="5" t="str">
        <f t="shared" si="2"/>
        <v>junio</v>
      </c>
    </row>
    <row r="149" spans="1:7" x14ac:dyDescent="0.25">
      <c r="A149" s="4">
        <v>44012</v>
      </c>
      <c r="B149" s="4" t="s">
        <v>75</v>
      </c>
      <c r="C149" t="s">
        <v>20</v>
      </c>
      <c r="D149" t="s">
        <v>6</v>
      </c>
      <c r="E149">
        <v>560</v>
      </c>
      <c r="F149">
        <v>599.20000000000005</v>
      </c>
      <c r="G149" s="5" t="str">
        <f t="shared" si="2"/>
        <v>junio</v>
      </c>
    </row>
    <row r="150" spans="1:7" x14ac:dyDescent="0.25">
      <c r="A150" s="4">
        <v>44012</v>
      </c>
      <c r="B150" s="4" t="s">
        <v>75</v>
      </c>
      <c r="C150" t="s">
        <v>21</v>
      </c>
      <c r="D150" t="s">
        <v>5</v>
      </c>
      <c r="E150">
        <v>1049</v>
      </c>
      <c r="F150">
        <v>1122.43</v>
      </c>
      <c r="G150" s="5" t="str">
        <f t="shared" si="2"/>
        <v>junio</v>
      </c>
    </row>
    <row r="151" spans="1:7" x14ac:dyDescent="0.25">
      <c r="A151" s="4">
        <v>44012</v>
      </c>
      <c r="B151" s="4" t="s">
        <v>75</v>
      </c>
      <c r="C151" t="s">
        <v>22</v>
      </c>
      <c r="D151" t="s">
        <v>7</v>
      </c>
      <c r="E151">
        <v>135</v>
      </c>
      <c r="F151">
        <v>144.44999999999999</v>
      </c>
      <c r="G151" s="5" t="str">
        <f t="shared" si="2"/>
        <v>junio</v>
      </c>
    </row>
    <row r="152" spans="1:7" x14ac:dyDescent="0.25">
      <c r="A152" s="4">
        <v>44008</v>
      </c>
      <c r="B152" s="4" t="s">
        <v>75</v>
      </c>
      <c r="C152" t="s">
        <v>23</v>
      </c>
      <c r="D152" t="s">
        <v>5</v>
      </c>
      <c r="E152">
        <v>180</v>
      </c>
      <c r="F152">
        <v>192.6</v>
      </c>
      <c r="G152" s="5" t="str">
        <f t="shared" si="2"/>
        <v>junio</v>
      </c>
    </row>
    <row r="153" spans="1:7" x14ac:dyDescent="0.25">
      <c r="A153" s="4">
        <v>44007</v>
      </c>
      <c r="B153" s="4" t="s">
        <v>75</v>
      </c>
      <c r="C153" t="s">
        <v>24</v>
      </c>
      <c r="D153" t="s">
        <v>7</v>
      </c>
      <c r="E153">
        <v>30</v>
      </c>
      <c r="F153">
        <v>32.1</v>
      </c>
      <c r="G153" s="5" t="str">
        <f t="shared" si="2"/>
        <v>junio</v>
      </c>
    </row>
    <row r="154" spans="1:7" x14ac:dyDescent="0.25">
      <c r="A154" s="4">
        <v>44007</v>
      </c>
      <c r="B154" s="4" t="s">
        <v>75</v>
      </c>
      <c r="C154" t="s">
        <v>25</v>
      </c>
      <c r="D154" t="s">
        <v>7</v>
      </c>
      <c r="E154">
        <v>1512</v>
      </c>
      <c r="F154">
        <v>1617.84</v>
      </c>
      <c r="G154" s="5" t="str">
        <f t="shared" si="2"/>
        <v>junio</v>
      </c>
    </row>
    <row r="155" spans="1:7" x14ac:dyDescent="0.25">
      <c r="A155" s="4">
        <v>44007</v>
      </c>
      <c r="B155" s="4" t="s">
        <v>75</v>
      </c>
      <c r="C155" t="s">
        <v>26</v>
      </c>
      <c r="D155" t="s">
        <v>7</v>
      </c>
      <c r="E155">
        <v>390</v>
      </c>
      <c r="F155">
        <v>417.3</v>
      </c>
      <c r="G155" s="5" t="str">
        <f t="shared" si="2"/>
        <v>junio</v>
      </c>
    </row>
    <row r="156" spans="1:7" x14ac:dyDescent="0.25">
      <c r="A156" s="4">
        <v>44007</v>
      </c>
      <c r="B156" s="4" t="s">
        <v>75</v>
      </c>
      <c r="C156" t="s">
        <v>27</v>
      </c>
      <c r="D156" t="s">
        <v>7</v>
      </c>
      <c r="E156">
        <v>90</v>
      </c>
      <c r="F156">
        <v>96.3</v>
      </c>
      <c r="G156" s="5" t="str">
        <f t="shared" si="2"/>
        <v>junio</v>
      </c>
    </row>
    <row r="157" spans="1:7" x14ac:dyDescent="0.25">
      <c r="A157" s="4">
        <v>44006</v>
      </c>
      <c r="B157" s="4" t="s">
        <v>75</v>
      </c>
      <c r="C157" t="s">
        <v>28</v>
      </c>
      <c r="D157" t="s">
        <v>7</v>
      </c>
      <c r="E157">
        <v>270</v>
      </c>
      <c r="F157">
        <v>288.89999999999998</v>
      </c>
      <c r="G157" s="5" t="str">
        <f t="shared" si="2"/>
        <v>junio</v>
      </c>
    </row>
    <row r="158" spans="1:7" x14ac:dyDescent="0.25">
      <c r="A158" s="4">
        <v>44006</v>
      </c>
      <c r="B158" s="4" t="s">
        <v>75</v>
      </c>
      <c r="C158" t="s">
        <v>29</v>
      </c>
      <c r="D158" t="s">
        <v>5</v>
      </c>
      <c r="E158">
        <v>290</v>
      </c>
      <c r="F158">
        <v>310.3</v>
      </c>
      <c r="G158" s="5" t="str">
        <f t="shared" si="2"/>
        <v>junio</v>
      </c>
    </row>
    <row r="159" spans="1:7" x14ac:dyDescent="0.25">
      <c r="A159" s="4">
        <v>44006</v>
      </c>
      <c r="B159" s="4" t="s">
        <v>75</v>
      </c>
      <c r="C159" t="s">
        <v>30</v>
      </c>
      <c r="D159" t="s">
        <v>6</v>
      </c>
      <c r="E159">
        <v>1170</v>
      </c>
      <c r="F159">
        <v>1251.9000000000001</v>
      </c>
      <c r="G159" s="5" t="str">
        <f t="shared" si="2"/>
        <v>junio</v>
      </c>
    </row>
    <row r="160" spans="1:7" x14ac:dyDescent="0.25">
      <c r="A160" s="4">
        <v>44043</v>
      </c>
      <c r="B160" s="4" t="s">
        <v>75</v>
      </c>
      <c r="C160" t="s">
        <v>16</v>
      </c>
      <c r="D160" t="s">
        <v>7</v>
      </c>
      <c r="E160">
        <v>60</v>
      </c>
      <c r="F160">
        <v>64.2</v>
      </c>
      <c r="G160" s="5" t="str">
        <f t="shared" si="2"/>
        <v>julio</v>
      </c>
    </row>
    <row r="161" spans="1:7" x14ac:dyDescent="0.25">
      <c r="A161" s="4">
        <v>44043</v>
      </c>
      <c r="B161" s="4" t="s">
        <v>75</v>
      </c>
      <c r="C161" t="s">
        <v>17</v>
      </c>
      <c r="D161" t="s">
        <v>7</v>
      </c>
      <c r="E161">
        <v>440</v>
      </c>
      <c r="F161">
        <v>470.8</v>
      </c>
      <c r="G161" s="5" t="str">
        <f t="shared" si="2"/>
        <v>julio</v>
      </c>
    </row>
    <row r="162" spans="1:7" x14ac:dyDescent="0.25">
      <c r="A162" s="4">
        <v>44043</v>
      </c>
      <c r="B162" s="4" t="s">
        <v>75</v>
      </c>
      <c r="C162" t="s">
        <v>18</v>
      </c>
      <c r="D162" t="s">
        <v>6</v>
      </c>
      <c r="E162">
        <v>560</v>
      </c>
      <c r="F162">
        <v>599.20000000000005</v>
      </c>
      <c r="G162" s="5" t="str">
        <f t="shared" si="2"/>
        <v>julio</v>
      </c>
    </row>
    <row r="163" spans="1:7" x14ac:dyDescent="0.25">
      <c r="A163" s="4">
        <v>44043</v>
      </c>
      <c r="B163" s="4" t="s">
        <v>75</v>
      </c>
      <c r="C163" t="s">
        <v>19</v>
      </c>
      <c r="D163" t="s">
        <v>5</v>
      </c>
      <c r="E163">
        <v>1049</v>
      </c>
      <c r="F163">
        <v>1122.43</v>
      </c>
      <c r="G163" s="5" t="str">
        <f t="shared" si="2"/>
        <v>julio</v>
      </c>
    </row>
    <row r="164" spans="1:7" x14ac:dyDescent="0.25">
      <c r="A164" s="4">
        <v>44042</v>
      </c>
      <c r="B164" s="4" t="s">
        <v>75</v>
      </c>
      <c r="C164" t="s">
        <v>20</v>
      </c>
      <c r="D164" t="s">
        <v>7</v>
      </c>
      <c r="E164">
        <v>135</v>
      </c>
      <c r="F164">
        <v>144.44999999999999</v>
      </c>
      <c r="G164" s="5" t="str">
        <f t="shared" si="2"/>
        <v>julio</v>
      </c>
    </row>
    <row r="165" spans="1:7" x14ac:dyDescent="0.25">
      <c r="A165" s="4">
        <v>44038</v>
      </c>
      <c r="B165" s="4" t="s">
        <v>75</v>
      </c>
      <c r="C165" t="s">
        <v>21</v>
      </c>
      <c r="D165" t="s">
        <v>5</v>
      </c>
      <c r="E165">
        <v>180</v>
      </c>
      <c r="F165">
        <v>192.6</v>
      </c>
      <c r="G165" s="5" t="str">
        <f t="shared" si="2"/>
        <v>julio</v>
      </c>
    </row>
    <row r="166" spans="1:7" x14ac:dyDescent="0.25">
      <c r="A166" s="4">
        <v>44037</v>
      </c>
      <c r="B166" s="4" t="s">
        <v>75</v>
      </c>
      <c r="C166" t="s">
        <v>22</v>
      </c>
      <c r="D166" t="s">
        <v>7</v>
      </c>
      <c r="E166">
        <v>30</v>
      </c>
      <c r="F166">
        <v>32.1</v>
      </c>
      <c r="G166" s="5" t="str">
        <f t="shared" si="2"/>
        <v>julio</v>
      </c>
    </row>
    <row r="167" spans="1:7" x14ac:dyDescent="0.25">
      <c r="A167" s="4">
        <v>44037</v>
      </c>
      <c r="B167" s="4" t="s">
        <v>75</v>
      </c>
      <c r="C167" t="s">
        <v>23</v>
      </c>
      <c r="D167" t="s">
        <v>7</v>
      </c>
      <c r="E167">
        <v>1512</v>
      </c>
      <c r="F167">
        <v>1617.84</v>
      </c>
      <c r="G167" s="5" t="str">
        <f t="shared" si="2"/>
        <v>julio</v>
      </c>
    </row>
    <row r="168" spans="1:7" x14ac:dyDescent="0.25">
      <c r="A168" s="4">
        <v>44037</v>
      </c>
      <c r="B168" s="4" t="s">
        <v>75</v>
      </c>
      <c r="C168" t="s">
        <v>24</v>
      </c>
      <c r="D168" t="s">
        <v>7</v>
      </c>
      <c r="E168">
        <v>390</v>
      </c>
      <c r="F168">
        <v>417.3</v>
      </c>
      <c r="G168" s="5" t="str">
        <f t="shared" si="2"/>
        <v>julio</v>
      </c>
    </row>
    <row r="169" spans="1:7" x14ac:dyDescent="0.25">
      <c r="A169" s="4">
        <v>44037</v>
      </c>
      <c r="B169" s="4" t="s">
        <v>75</v>
      </c>
      <c r="C169" t="s">
        <v>25</v>
      </c>
      <c r="D169" t="s">
        <v>7</v>
      </c>
      <c r="E169">
        <v>90</v>
      </c>
      <c r="F169">
        <v>96.3</v>
      </c>
      <c r="G169" s="5" t="str">
        <f t="shared" si="2"/>
        <v>julio</v>
      </c>
    </row>
    <row r="170" spans="1:7" x14ac:dyDescent="0.25">
      <c r="A170" s="4">
        <v>44036</v>
      </c>
      <c r="B170" s="4" t="s">
        <v>75</v>
      </c>
      <c r="C170" t="s">
        <v>26</v>
      </c>
      <c r="D170" t="s">
        <v>7</v>
      </c>
      <c r="E170">
        <v>270</v>
      </c>
      <c r="F170">
        <v>288.89999999999998</v>
      </c>
      <c r="G170" s="5" t="str">
        <f t="shared" si="2"/>
        <v>julio</v>
      </c>
    </row>
    <row r="171" spans="1:7" x14ac:dyDescent="0.25">
      <c r="A171" s="4">
        <v>44042</v>
      </c>
      <c r="B171" s="4" t="s">
        <v>75</v>
      </c>
      <c r="C171" t="s">
        <v>27</v>
      </c>
      <c r="D171" t="s">
        <v>5</v>
      </c>
      <c r="E171">
        <v>290</v>
      </c>
      <c r="F171">
        <v>310.3</v>
      </c>
      <c r="G171" s="5" t="str">
        <f t="shared" si="2"/>
        <v>julio</v>
      </c>
    </row>
    <row r="172" spans="1:7" x14ac:dyDescent="0.25">
      <c r="A172" s="4">
        <v>44042</v>
      </c>
      <c r="B172" s="4" t="s">
        <v>75</v>
      </c>
      <c r="C172" t="s">
        <v>28</v>
      </c>
      <c r="D172" t="s">
        <v>6</v>
      </c>
      <c r="E172">
        <v>1170</v>
      </c>
      <c r="F172">
        <v>1251.9000000000001</v>
      </c>
      <c r="G172" s="5" t="str">
        <f t="shared" si="2"/>
        <v>julio</v>
      </c>
    </row>
    <row r="173" spans="1:7" x14ac:dyDescent="0.25">
      <c r="A173" s="4">
        <v>44042</v>
      </c>
      <c r="B173" s="4" t="s">
        <v>75</v>
      </c>
      <c r="C173" t="s">
        <v>29</v>
      </c>
      <c r="D173" t="s">
        <v>7</v>
      </c>
      <c r="E173">
        <v>60</v>
      </c>
      <c r="F173">
        <v>64.2</v>
      </c>
      <c r="G173" s="5" t="str">
        <f t="shared" si="2"/>
        <v>julio</v>
      </c>
    </row>
    <row r="174" spans="1:7" x14ac:dyDescent="0.25">
      <c r="A174" s="4">
        <v>44042</v>
      </c>
      <c r="B174" s="4" t="s">
        <v>75</v>
      </c>
      <c r="C174" t="s">
        <v>30</v>
      </c>
      <c r="D174" t="s">
        <v>7</v>
      </c>
      <c r="E174">
        <v>440</v>
      </c>
      <c r="F174">
        <v>470.8</v>
      </c>
      <c r="G174" s="5" t="str">
        <f t="shared" si="2"/>
        <v>julio</v>
      </c>
    </row>
    <row r="175" spans="1:7" x14ac:dyDescent="0.25">
      <c r="A175" s="4">
        <v>44042</v>
      </c>
      <c r="B175" s="4" t="s">
        <v>75</v>
      </c>
      <c r="C175" t="s">
        <v>31</v>
      </c>
      <c r="D175" t="s">
        <v>6</v>
      </c>
      <c r="E175">
        <v>560</v>
      </c>
      <c r="F175">
        <v>599.20000000000005</v>
      </c>
      <c r="G175" s="5" t="str">
        <f t="shared" si="2"/>
        <v>julio</v>
      </c>
    </row>
    <row r="176" spans="1:7" x14ac:dyDescent="0.25">
      <c r="A176" s="4">
        <v>44042</v>
      </c>
      <c r="B176" s="4" t="s">
        <v>75</v>
      </c>
      <c r="C176" t="s">
        <v>32</v>
      </c>
      <c r="D176" t="s">
        <v>5</v>
      </c>
      <c r="E176">
        <v>1049</v>
      </c>
      <c r="F176">
        <v>1122.43</v>
      </c>
      <c r="G176" s="5" t="str">
        <f t="shared" si="2"/>
        <v>julio</v>
      </c>
    </row>
    <row r="177" spans="1:7" x14ac:dyDescent="0.25">
      <c r="A177" s="4">
        <v>44042</v>
      </c>
      <c r="B177" s="4" t="s">
        <v>75</v>
      </c>
      <c r="C177" t="s">
        <v>33</v>
      </c>
      <c r="D177" t="s">
        <v>7</v>
      </c>
      <c r="E177">
        <v>135</v>
      </c>
      <c r="F177">
        <v>144.44999999999999</v>
      </c>
      <c r="G177" s="5" t="str">
        <f t="shared" si="2"/>
        <v>julio</v>
      </c>
    </row>
    <row r="178" spans="1:7" x14ac:dyDescent="0.25">
      <c r="A178" s="4">
        <v>44038</v>
      </c>
      <c r="B178" s="4" t="s">
        <v>75</v>
      </c>
      <c r="C178" t="s">
        <v>34</v>
      </c>
      <c r="D178" t="s">
        <v>5</v>
      </c>
      <c r="E178">
        <v>180</v>
      </c>
      <c r="F178">
        <v>192.6</v>
      </c>
      <c r="G178" s="5" t="str">
        <f t="shared" si="2"/>
        <v>julio</v>
      </c>
    </row>
    <row r="179" spans="1:7" x14ac:dyDescent="0.25">
      <c r="A179" s="4">
        <v>44037</v>
      </c>
      <c r="B179" s="4" t="s">
        <v>75</v>
      </c>
      <c r="C179" t="s">
        <v>35</v>
      </c>
      <c r="D179" t="s">
        <v>7</v>
      </c>
      <c r="E179">
        <v>30</v>
      </c>
      <c r="F179">
        <v>32.1</v>
      </c>
      <c r="G179" s="5" t="str">
        <f t="shared" si="2"/>
        <v>julio</v>
      </c>
    </row>
    <row r="180" spans="1:7" x14ac:dyDescent="0.25">
      <c r="A180" s="4">
        <v>44037</v>
      </c>
      <c r="B180" s="4" t="s">
        <v>75</v>
      </c>
      <c r="C180" t="s">
        <v>36</v>
      </c>
      <c r="D180" t="s">
        <v>7</v>
      </c>
      <c r="E180">
        <v>1512</v>
      </c>
      <c r="F180">
        <v>1617.84</v>
      </c>
      <c r="G180" s="5" t="str">
        <f t="shared" si="2"/>
        <v>julio</v>
      </c>
    </row>
    <row r="181" spans="1:7" x14ac:dyDescent="0.25">
      <c r="A181" s="4">
        <v>44037</v>
      </c>
      <c r="B181" s="4" t="s">
        <v>75</v>
      </c>
      <c r="C181" t="s">
        <v>37</v>
      </c>
      <c r="D181" t="s">
        <v>7</v>
      </c>
      <c r="E181">
        <v>390</v>
      </c>
      <c r="F181">
        <v>417.3</v>
      </c>
      <c r="G181" s="5" t="str">
        <f t="shared" si="2"/>
        <v>julio</v>
      </c>
    </row>
    <row r="182" spans="1:7" x14ac:dyDescent="0.25">
      <c r="A182" s="4">
        <v>44037</v>
      </c>
      <c r="B182" s="4" t="s">
        <v>75</v>
      </c>
      <c r="C182" t="s">
        <v>38</v>
      </c>
      <c r="D182" t="s">
        <v>7</v>
      </c>
      <c r="E182">
        <v>90</v>
      </c>
      <c r="F182">
        <v>96.3</v>
      </c>
      <c r="G182" s="5" t="str">
        <f t="shared" si="2"/>
        <v>julio</v>
      </c>
    </row>
    <row r="183" spans="1:7" x14ac:dyDescent="0.25">
      <c r="A183" s="4">
        <v>44036</v>
      </c>
      <c r="B183" s="4" t="s">
        <v>75</v>
      </c>
      <c r="C183" t="s">
        <v>39</v>
      </c>
      <c r="D183" t="s">
        <v>7</v>
      </c>
      <c r="E183">
        <v>270</v>
      </c>
      <c r="F183">
        <v>288.89999999999998</v>
      </c>
      <c r="G183" s="5" t="str">
        <f t="shared" si="2"/>
        <v>julio</v>
      </c>
    </row>
    <row r="184" spans="1:7" x14ac:dyDescent="0.25">
      <c r="A184" s="4">
        <v>44036</v>
      </c>
      <c r="B184" s="4" t="s">
        <v>75</v>
      </c>
      <c r="C184" t="s">
        <v>40</v>
      </c>
      <c r="D184" t="s">
        <v>5</v>
      </c>
      <c r="E184">
        <v>290</v>
      </c>
      <c r="F184">
        <v>310.3</v>
      </c>
      <c r="G184" s="5" t="str">
        <f t="shared" si="2"/>
        <v>julio</v>
      </c>
    </row>
    <row r="185" spans="1:7" x14ac:dyDescent="0.25">
      <c r="A185" s="4">
        <v>44036</v>
      </c>
      <c r="B185" s="4" t="s">
        <v>75</v>
      </c>
      <c r="C185" t="s">
        <v>41</v>
      </c>
      <c r="D185" t="s">
        <v>6</v>
      </c>
      <c r="E185">
        <v>1170</v>
      </c>
      <c r="F185">
        <v>1251.9000000000001</v>
      </c>
      <c r="G185" s="5" t="str">
        <f t="shared" si="2"/>
        <v>julio</v>
      </c>
    </row>
    <row r="186" spans="1:7" x14ac:dyDescent="0.25">
      <c r="A186" s="4">
        <v>44074</v>
      </c>
      <c r="B186" s="4" t="s">
        <v>75</v>
      </c>
      <c r="C186" t="s">
        <v>16</v>
      </c>
      <c r="D186" t="s">
        <v>7</v>
      </c>
      <c r="E186">
        <v>60</v>
      </c>
      <c r="F186">
        <v>64.2</v>
      </c>
      <c r="G186" s="5" t="str">
        <f t="shared" si="2"/>
        <v>agosto</v>
      </c>
    </row>
    <row r="187" spans="1:7" x14ac:dyDescent="0.25">
      <c r="A187" s="4">
        <v>44074</v>
      </c>
      <c r="B187" s="4" t="s">
        <v>75</v>
      </c>
      <c r="C187" t="s">
        <v>17</v>
      </c>
      <c r="D187" t="s">
        <v>7</v>
      </c>
      <c r="E187">
        <v>440</v>
      </c>
      <c r="F187">
        <v>470.8</v>
      </c>
      <c r="G187" s="5" t="str">
        <f t="shared" si="2"/>
        <v>agosto</v>
      </c>
    </row>
    <row r="188" spans="1:7" x14ac:dyDescent="0.25">
      <c r="A188" s="4">
        <v>44074</v>
      </c>
      <c r="B188" s="4" t="s">
        <v>75</v>
      </c>
      <c r="C188" t="s">
        <v>18</v>
      </c>
      <c r="D188" t="s">
        <v>6</v>
      </c>
      <c r="E188">
        <v>560</v>
      </c>
      <c r="F188">
        <v>599.20000000000005</v>
      </c>
      <c r="G188" s="5" t="str">
        <f t="shared" si="2"/>
        <v>agosto</v>
      </c>
    </row>
    <row r="189" spans="1:7" x14ac:dyDescent="0.25">
      <c r="A189" s="4">
        <v>44074</v>
      </c>
      <c r="B189" s="4" t="s">
        <v>75</v>
      </c>
      <c r="C189" t="s">
        <v>19</v>
      </c>
      <c r="D189" t="s">
        <v>5</v>
      </c>
      <c r="E189">
        <v>1049</v>
      </c>
      <c r="F189">
        <v>1122.43</v>
      </c>
      <c r="G189" s="5" t="str">
        <f t="shared" si="2"/>
        <v>agosto</v>
      </c>
    </row>
    <row r="190" spans="1:7" x14ac:dyDescent="0.25">
      <c r="A190" s="4">
        <v>44073</v>
      </c>
      <c r="B190" s="4" t="s">
        <v>75</v>
      </c>
      <c r="C190" t="s">
        <v>20</v>
      </c>
      <c r="D190" t="s">
        <v>7</v>
      </c>
      <c r="E190">
        <v>135</v>
      </c>
      <c r="F190">
        <v>144.44999999999999</v>
      </c>
      <c r="G190" s="5" t="str">
        <f t="shared" si="2"/>
        <v>agosto</v>
      </c>
    </row>
    <row r="191" spans="1:7" x14ac:dyDescent="0.25">
      <c r="A191" s="4">
        <v>44069</v>
      </c>
      <c r="B191" s="4" t="s">
        <v>75</v>
      </c>
      <c r="C191" t="s">
        <v>21</v>
      </c>
      <c r="D191" t="s">
        <v>5</v>
      </c>
      <c r="E191">
        <v>180</v>
      </c>
      <c r="F191">
        <v>192.6</v>
      </c>
      <c r="G191" s="5" t="str">
        <f t="shared" si="2"/>
        <v>agosto</v>
      </c>
    </row>
    <row r="192" spans="1:7" x14ac:dyDescent="0.25">
      <c r="A192" s="4">
        <v>44068</v>
      </c>
      <c r="B192" s="4" t="s">
        <v>75</v>
      </c>
      <c r="C192" t="s">
        <v>22</v>
      </c>
      <c r="D192" t="s">
        <v>7</v>
      </c>
      <c r="E192">
        <v>30</v>
      </c>
      <c r="F192">
        <v>32.1</v>
      </c>
      <c r="G192" s="5" t="str">
        <f t="shared" si="2"/>
        <v>agosto</v>
      </c>
    </row>
    <row r="193" spans="1:7" x14ac:dyDescent="0.25">
      <c r="A193" s="4">
        <v>44068</v>
      </c>
      <c r="B193" s="4" t="s">
        <v>75</v>
      </c>
      <c r="C193" t="s">
        <v>23</v>
      </c>
      <c r="D193" t="s">
        <v>7</v>
      </c>
      <c r="E193">
        <v>1512</v>
      </c>
      <c r="F193">
        <v>1617.84</v>
      </c>
      <c r="G193" s="5" t="str">
        <f t="shared" si="2"/>
        <v>agosto</v>
      </c>
    </row>
    <row r="194" spans="1:7" x14ac:dyDescent="0.25">
      <c r="A194" s="4">
        <v>44068</v>
      </c>
      <c r="B194" s="4" t="s">
        <v>75</v>
      </c>
      <c r="C194" t="s">
        <v>24</v>
      </c>
      <c r="D194" t="s">
        <v>7</v>
      </c>
      <c r="E194">
        <v>390</v>
      </c>
      <c r="F194">
        <v>417.3</v>
      </c>
      <c r="G194" s="5" t="str">
        <f t="shared" ref="G194:G257" si="3">TEXT(A194,"mmmmmmmmmmmmmm")</f>
        <v>agosto</v>
      </c>
    </row>
    <row r="195" spans="1:7" x14ac:dyDescent="0.25">
      <c r="A195" s="4">
        <v>44068</v>
      </c>
      <c r="B195" s="4" t="s">
        <v>75</v>
      </c>
      <c r="C195" t="s">
        <v>25</v>
      </c>
      <c r="D195" t="s">
        <v>7</v>
      </c>
      <c r="E195">
        <v>90</v>
      </c>
      <c r="F195">
        <v>96.3</v>
      </c>
      <c r="G195" s="5" t="str">
        <f t="shared" si="3"/>
        <v>agosto</v>
      </c>
    </row>
    <row r="196" spans="1:7" x14ac:dyDescent="0.25">
      <c r="A196" s="4">
        <v>44067</v>
      </c>
      <c r="B196" s="4" t="s">
        <v>75</v>
      </c>
      <c r="C196" t="s">
        <v>26</v>
      </c>
      <c r="D196" t="s">
        <v>7</v>
      </c>
      <c r="E196">
        <v>270</v>
      </c>
      <c r="F196">
        <v>288.89999999999998</v>
      </c>
      <c r="G196" s="5" t="str">
        <f t="shared" si="3"/>
        <v>agosto</v>
      </c>
    </row>
    <row r="197" spans="1:7" x14ac:dyDescent="0.25">
      <c r="A197" s="4">
        <v>44073</v>
      </c>
      <c r="B197" s="4" t="s">
        <v>75</v>
      </c>
      <c r="C197" t="s">
        <v>27</v>
      </c>
      <c r="D197" t="s">
        <v>5</v>
      </c>
      <c r="E197">
        <v>290</v>
      </c>
      <c r="F197">
        <v>310.3</v>
      </c>
      <c r="G197" s="5" t="str">
        <f t="shared" si="3"/>
        <v>agosto</v>
      </c>
    </row>
    <row r="198" spans="1:7" x14ac:dyDescent="0.25">
      <c r="A198" s="4">
        <v>44073</v>
      </c>
      <c r="B198" s="4" t="s">
        <v>75</v>
      </c>
      <c r="C198" t="s">
        <v>28</v>
      </c>
      <c r="D198" t="s">
        <v>6</v>
      </c>
      <c r="E198">
        <v>1170</v>
      </c>
      <c r="F198">
        <v>1251.9000000000001</v>
      </c>
      <c r="G198" s="5" t="str">
        <f t="shared" si="3"/>
        <v>agosto</v>
      </c>
    </row>
    <row r="199" spans="1:7" x14ac:dyDescent="0.25">
      <c r="A199" s="4">
        <v>44073</v>
      </c>
      <c r="B199" s="4" t="s">
        <v>75</v>
      </c>
      <c r="C199" t="s">
        <v>29</v>
      </c>
      <c r="D199" t="s">
        <v>7</v>
      </c>
      <c r="E199">
        <v>60</v>
      </c>
      <c r="F199">
        <v>64.2</v>
      </c>
      <c r="G199" s="5" t="str">
        <f t="shared" si="3"/>
        <v>agosto</v>
      </c>
    </row>
    <row r="200" spans="1:7" x14ac:dyDescent="0.25">
      <c r="A200" s="4">
        <v>44104</v>
      </c>
      <c r="B200" s="4" t="s">
        <v>75</v>
      </c>
      <c r="C200" t="s">
        <v>16</v>
      </c>
      <c r="D200" t="s">
        <v>7</v>
      </c>
      <c r="E200">
        <v>440</v>
      </c>
      <c r="F200">
        <v>470.8</v>
      </c>
      <c r="G200" s="5" t="str">
        <f t="shared" si="3"/>
        <v>septiembre</v>
      </c>
    </row>
    <row r="201" spans="1:7" x14ac:dyDescent="0.25">
      <c r="A201" s="4">
        <v>44104</v>
      </c>
      <c r="B201" s="4" t="s">
        <v>75</v>
      </c>
      <c r="C201" t="s">
        <v>17</v>
      </c>
      <c r="D201" t="s">
        <v>6</v>
      </c>
      <c r="E201">
        <v>560</v>
      </c>
      <c r="F201">
        <v>599.20000000000005</v>
      </c>
      <c r="G201" s="5" t="str">
        <f t="shared" si="3"/>
        <v>septiembre</v>
      </c>
    </row>
    <row r="202" spans="1:7" x14ac:dyDescent="0.25">
      <c r="A202" s="4">
        <v>44104</v>
      </c>
      <c r="B202" s="4" t="s">
        <v>75</v>
      </c>
      <c r="C202" t="s">
        <v>18</v>
      </c>
      <c r="D202" t="s">
        <v>5</v>
      </c>
      <c r="E202">
        <v>1049</v>
      </c>
      <c r="F202">
        <v>1122.43</v>
      </c>
      <c r="G202" s="5" t="str">
        <f t="shared" si="3"/>
        <v>septiembre</v>
      </c>
    </row>
    <row r="203" spans="1:7" x14ac:dyDescent="0.25">
      <c r="A203" s="4">
        <v>44104</v>
      </c>
      <c r="B203" s="4" t="s">
        <v>75</v>
      </c>
      <c r="C203" t="s">
        <v>19</v>
      </c>
      <c r="D203" t="s">
        <v>7</v>
      </c>
      <c r="E203">
        <v>135</v>
      </c>
      <c r="F203">
        <v>144.44999999999999</v>
      </c>
      <c r="G203" s="5" t="str">
        <f t="shared" si="3"/>
        <v>septiembre</v>
      </c>
    </row>
    <row r="204" spans="1:7" x14ac:dyDescent="0.25">
      <c r="A204" s="4">
        <v>44100</v>
      </c>
      <c r="B204" s="4" t="s">
        <v>75</v>
      </c>
      <c r="C204" t="s">
        <v>20</v>
      </c>
      <c r="D204" t="s">
        <v>5</v>
      </c>
      <c r="E204">
        <v>180</v>
      </c>
      <c r="F204">
        <v>192.6</v>
      </c>
      <c r="G204" s="5" t="str">
        <f t="shared" si="3"/>
        <v>septiembre</v>
      </c>
    </row>
    <row r="205" spans="1:7" x14ac:dyDescent="0.25">
      <c r="A205" s="4">
        <v>44099</v>
      </c>
      <c r="B205" s="4" t="s">
        <v>75</v>
      </c>
      <c r="C205" t="s">
        <v>21</v>
      </c>
      <c r="D205" t="s">
        <v>7</v>
      </c>
      <c r="E205">
        <v>30</v>
      </c>
      <c r="F205">
        <v>32.1</v>
      </c>
      <c r="G205" s="5" t="str">
        <f t="shared" si="3"/>
        <v>septiembre</v>
      </c>
    </row>
    <row r="206" spans="1:7" x14ac:dyDescent="0.25">
      <c r="A206" s="4">
        <v>44099</v>
      </c>
      <c r="B206" s="4" t="s">
        <v>75</v>
      </c>
      <c r="C206" t="s">
        <v>22</v>
      </c>
      <c r="D206" t="s">
        <v>7</v>
      </c>
      <c r="E206">
        <v>1512</v>
      </c>
      <c r="F206">
        <v>1617.84</v>
      </c>
      <c r="G206" s="5" t="str">
        <f t="shared" si="3"/>
        <v>septiembre</v>
      </c>
    </row>
    <row r="207" spans="1:7" x14ac:dyDescent="0.25">
      <c r="A207" s="4">
        <v>44099</v>
      </c>
      <c r="B207" s="4" t="s">
        <v>75</v>
      </c>
      <c r="C207" t="s">
        <v>23</v>
      </c>
      <c r="D207" t="s">
        <v>7</v>
      </c>
      <c r="E207">
        <v>390</v>
      </c>
      <c r="F207">
        <v>417.3</v>
      </c>
      <c r="G207" s="5" t="str">
        <f t="shared" si="3"/>
        <v>septiembre</v>
      </c>
    </row>
    <row r="208" spans="1:7" x14ac:dyDescent="0.25">
      <c r="A208" s="4">
        <v>44099</v>
      </c>
      <c r="B208" s="4" t="s">
        <v>75</v>
      </c>
      <c r="C208" t="s">
        <v>24</v>
      </c>
      <c r="D208" t="s">
        <v>7</v>
      </c>
      <c r="E208">
        <v>90</v>
      </c>
      <c r="F208">
        <v>96.3</v>
      </c>
      <c r="G208" s="5" t="str">
        <f t="shared" si="3"/>
        <v>septiembre</v>
      </c>
    </row>
    <row r="209" spans="1:7" x14ac:dyDescent="0.25">
      <c r="A209" s="4">
        <v>44098</v>
      </c>
      <c r="B209" s="4" t="s">
        <v>75</v>
      </c>
      <c r="C209" t="s">
        <v>25</v>
      </c>
      <c r="D209" t="s">
        <v>7</v>
      </c>
      <c r="E209">
        <v>270</v>
      </c>
      <c r="F209">
        <v>288.89999999999998</v>
      </c>
      <c r="G209" s="5" t="str">
        <f t="shared" si="3"/>
        <v>septiembre</v>
      </c>
    </row>
    <row r="210" spans="1:7" x14ac:dyDescent="0.25">
      <c r="A210" s="4">
        <v>44098</v>
      </c>
      <c r="B210" s="4" t="s">
        <v>75</v>
      </c>
      <c r="C210" t="s">
        <v>26</v>
      </c>
      <c r="D210" t="s">
        <v>5</v>
      </c>
      <c r="E210">
        <v>290</v>
      </c>
      <c r="F210">
        <v>310.3</v>
      </c>
      <c r="G210" s="5" t="str">
        <f t="shared" si="3"/>
        <v>septiembre</v>
      </c>
    </row>
    <row r="211" spans="1:7" x14ac:dyDescent="0.25">
      <c r="A211" s="4">
        <v>44098</v>
      </c>
      <c r="B211" s="4" t="s">
        <v>75</v>
      </c>
      <c r="C211" t="s">
        <v>27</v>
      </c>
      <c r="D211" t="s">
        <v>6</v>
      </c>
      <c r="E211">
        <v>1170</v>
      </c>
      <c r="F211">
        <v>1251.9000000000001</v>
      </c>
      <c r="G211" s="5" t="str">
        <f t="shared" si="3"/>
        <v>septiembre</v>
      </c>
    </row>
    <row r="212" spans="1:7" x14ac:dyDescent="0.25">
      <c r="A212" s="4">
        <v>44098</v>
      </c>
      <c r="B212" s="4" t="s">
        <v>75</v>
      </c>
      <c r="C212" t="s">
        <v>28</v>
      </c>
      <c r="D212" t="s">
        <v>7</v>
      </c>
      <c r="E212">
        <v>60</v>
      </c>
      <c r="F212">
        <v>64.2</v>
      </c>
      <c r="G212" s="5" t="str">
        <f t="shared" si="3"/>
        <v>septiembre</v>
      </c>
    </row>
    <row r="213" spans="1:7" x14ac:dyDescent="0.25">
      <c r="A213" s="4">
        <v>44098</v>
      </c>
      <c r="B213" s="4" t="s">
        <v>75</v>
      </c>
      <c r="C213" t="s">
        <v>29</v>
      </c>
      <c r="D213" t="s">
        <v>7</v>
      </c>
      <c r="E213">
        <v>440</v>
      </c>
      <c r="F213">
        <v>470.8</v>
      </c>
      <c r="G213" s="5" t="str">
        <f t="shared" si="3"/>
        <v>septiembre</v>
      </c>
    </row>
    <row r="214" spans="1:7" x14ac:dyDescent="0.25">
      <c r="A214" s="4">
        <v>44098</v>
      </c>
      <c r="B214" s="4" t="s">
        <v>75</v>
      </c>
      <c r="C214" t="s">
        <v>30</v>
      </c>
      <c r="D214" t="s">
        <v>6</v>
      </c>
      <c r="E214">
        <v>560</v>
      </c>
      <c r="F214">
        <v>599.20000000000005</v>
      </c>
      <c r="G214" s="5" t="str">
        <f t="shared" si="3"/>
        <v>septiembre</v>
      </c>
    </row>
    <row r="215" spans="1:7" x14ac:dyDescent="0.25">
      <c r="A215" s="4">
        <v>44098</v>
      </c>
      <c r="B215" s="4" t="s">
        <v>75</v>
      </c>
      <c r="C215" t="s">
        <v>31</v>
      </c>
      <c r="D215" t="s">
        <v>5</v>
      </c>
      <c r="E215">
        <v>1049</v>
      </c>
      <c r="F215">
        <v>1122.43</v>
      </c>
      <c r="G215" s="5" t="str">
        <f t="shared" si="3"/>
        <v>septiembre</v>
      </c>
    </row>
    <row r="216" spans="1:7" x14ac:dyDescent="0.25">
      <c r="A216" s="4">
        <v>44104</v>
      </c>
      <c r="B216" s="4" t="s">
        <v>75</v>
      </c>
      <c r="C216" t="s">
        <v>32</v>
      </c>
      <c r="D216" t="s">
        <v>7</v>
      </c>
      <c r="E216">
        <v>135</v>
      </c>
      <c r="F216">
        <v>144.44999999999999</v>
      </c>
      <c r="G216" s="5" t="str">
        <f t="shared" si="3"/>
        <v>septiembre</v>
      </c>
    </row>
    <row r="217" spans="1:7" x14ac:dyDescent="0.25">
      <c r="A217" s="4">
        <v>44100</v>
      </c>
      <c r="B217" s="4" t="s">
        <v>75</v>
      </c>
      <c r="C217" t="s">
        <v>33</v>
      </c>
      <c r="D217" t="s">
        <v>5</v>
      </c>
      <c r="E217">
        <v>180</v>
      </c>
      <c r="F217">
        <v>192.6</v>
      </c>
      <c r="G217" s="5" t="str">
        <f t="shared" si="3"/>
        <v>septiembre</v>
      </c>
    </row>
    <row r="218" spans="1:7" x14ac:dyDescent="0.25">
      <c r="A218" s="4">
        <v>44099</v>
      </c>
      <c r="B218" s="4" t="s">
        <v>75</v>
      </c>
      <c r="C218" t="s">
        <v>34</v>
      </c>
      <c r="D218" t="s">
        <v>7</v>
      </c>
      <c r="E218">
        <v>30</v>
      </c>
      <c r="F218">
        <v>32.1</v>
      </c>
      <c r="G218" s="5" t="str">
        <f t="shared" si="3"/>
        <v>septiembre</v>
      </c>
    </row>
    <row r="219" spans="1:7" x14ac:dyDescent="0.25">
      <c r="A219" s="4">
        <v>44099</v>
      </c>
      <c r="B219" s="4" t="s">
        <v>75</v>
      </c>
      <c r="C219" t="s">
        <v>35</v>
      </c>
      <c r="D219" t="s">
        <v>7</v>
      </c>
      <c r="E219">
        <v>1512</v>
      </c>
      <c r="F219">
        <v>1617.84</v>
      </c>
      <c r="G219" s="5" t="str">
        <f t="shared" si="3"/>
        <v>septiembre</v>
      </c>
    </row>
    <row r="220" spans="1:7" x14ac:dyDescent="0.25">
      <c r="A220" s="4">
        <v>44099</v>
      </c>
      <c r="B220" s="4" t="s">
        <v>75</v>
      </c>
      <c r="C220" t="s">
        <v>36</v>
      </c>
      <c r="D220" t="s">
        <v>7</v>
      </c>
      <c r="E220">
        <v>390</v>
      </c>
      <c r="F220">
        <v>417.3</v>
      </c>
      <c r="G220" s="5" t="str">
        <f t="shared" si="3"/>
        <v>septiembre</v>
      </c>
    </row>
    <row r="221" spans="1:7" x14ac:dyDescent="0.25">
      <c r="A221" s="4">
        <v>44099</v>
      </c>
      <c r="B221" s="4" t="s">
        <v>75</v>
      </c>
      <c r="C221" t="s">
        <v>37</v>
      </c>
      <c r="D221" t="s">
        <v>7</v>
      </c>
      <c r="E221">
        <v>90</v>
      </c>
      <c r="F221">
        <v>96.3</v>
      </c>
      <c r="G221" s="5" t="str">
        <f t="shared" si="3"/>
        <v>septiembre</v>
      </c>
    </row>
    <row r="222" spans="1:7" x14ac:dyDescent="0.25">
      <c r="A222" s="4">
        <v>44098</v>
      </c>
      <c r="B222" s="4" t="s">
        <v>75</v>
      </c>
      <c r="C222" t="s">
        <v>38</v>
      </c>
      <c r="D222" t="s">
        <v>7</v>
      </c>
      <c r="E222">
        <v>270</v>
      </c>
      <c r="F222">
        <v>288.89999999999998</v>
      </c>
      <c r="G222" s="5" t="str">
        <f t="shared" si="3"/>
        <v>septiembre</v>
      </c>
    </row>
    <row r="223" spans="1:7" x14ac:dyDescent="0.25">
      <c r="A223" s="4">
        <v>44104</v>
      </c>
      <c r="B223" s="4" t="s">
        <v>75</v>
      </c>
      <c r="C223" t="s">
        <v>39</v>
      </c>
      <c r="D223" t="s">
        <v>5</v>
      </c>
      <c r="E223">
        <v>290</v>
      </c>
      <c r="F223">
        <v>310.3</v>
      </c>
      <c r="G223" s="5" t="str">
        <f t="shared" si="3"/>
        <v>septiembre</v>
      </c>
    </row>
    <row r="224" spans="1:7" x14ac:dyDescent="0.25">
      <c r="A224" s="4">
        <v>44104</v>
      </c>
      <c r="B224" s="4" t="s">
        <v>75</v>
      </c>
      <c r="C224" t="s">
        <v>40</v>
      </c>
      <c r="D224" t="s">
        <v>6</v>
      </c>
      <c r="E224">
        <v>1170</v>
      </c>
      <c r="F224">
        <v>1251.9000000000001</v>
      </c>
      <c r="G224" s="5" t="str">
        <f t="shared" si="3"/>
        <v>septiembre</v>
      </c>
    </row>
    <row r="225" spans="1:7" x14ac:dyDescent="0.25">
      <c r="A225" s="4">
        <v>44104</v>
      </c>
      <c r="B225" s="4" t="s">
        <v>75</v>
      </c>
      <c r="C225" t="s">
        <v>41</v>
      </c>
      <c r="D225" t="s">
        <v>7</v>
      </c>
      <c r="E225">
        <v>60</v>
      </c>
      <c r="F225">
        <v>64.2</v>
      </c>
      <c r="G225" s="5" t="str">
        <f t="shared" si="3"/>
        <v>septiembre</v>
      </c>
    </row>
    <row r="226" spans="1:7" x14ac:dyDescent="0.25">
      <c r="A226" s="4">
        <v>44104</v>
      </c>
      <c r="B226" s="4" t="s">
        <v>75</v>
      </c>
      <c r="C226" t="s">
        <v>42</v>
      </c>
      <c r="D226" t="s">
        <v>7</v>
      </c>
      <c r="E226">
        <v>440</v>
      </c>
      <c r="F226">
        <v>470.8</v>
      </c>
      <c r="G226" s="5" t="str">
        <f t="shared" si="3"/>
        <v>septiembre</v>
      </c>
    </row>
    <row r="227" spans="1:7" x14ac:dyDescent="0.25">
      <c r="A227" s="4">
        <v>44104</v>
      </c>
      <c r="B227" s="4" t="s">
        <v>75</v>
      </c>
      <c r="C227" t="s">
        <v>43</v>
      </c>
      <c r="D227" t="s">
        <v>6</v>
      </c>
      <c r="E227">
        <v>560</v>
      </c>
      <c r="F227">
        <v>599.20000000000005</v>
      </c>
      <c r="G227" s="5" t="str">
        <f t="shared" si="3"/>
        <v>septiembre</v>
      </c>
    </row>
    <row r="228" spans="1:7" x14ac:dyDescent="0.25">
      <c r="A228" s="4">
        <v>44104</v>
      </c>
      <c r="B228" s="4" t="s">
        <v>75</v>
      </c>
      <c r="C228" t="s">
        <v>44</v>
      </c>
      <c r="D228" t="s">
        <v>5</v>
      </c>
      <c r="E228">
        <v>1049</v>
      </c>
      <c r="F228">
        <v>1122.43</v>
      </c>
      <c r="G228" s="5" t="str">
        <f t="shared" si="3"/>
        <v>septiembre</v>
      </c>
    </row>
    <row r="229" spans="1:7" x14ac:dyDescent="0.25">
      <c r="A229" s="4">
        <v>44104</v>
      </c>
      <c r="B229" s="4" t="s">
        <v>75</v>
      </c>
      <c r="C229" t="s">
        <v>45</v>
      </c>
      <c r="D229" t="s">
        <v>7</v>
      </c>
      <c r="E229">
        <v>135</v>
      </c>
      <c r="F229">
        <v>144.44999999999999</v>
      </c>
      <c r="G229" s="5" t="str">
        <f t="shared" si="3"/>
        <v>septiembre</v>
      </c>
    </row>
    <row r="230" spans="1:7" x14ac:dyDescent="0.25">
      <c r="A230" s="4">
        <v>44130</v>
      </c>
      <c r="B230" s="4" t="s">
        <v>75</v>
      </c>
      <c r="C230" t="s">
        <v>16</v>
      </c>
      <c r="D230" t="s">
        <v>5</v>
      </c>
      <c r="E230">
        <v>180</v>
      </c>
      <c r="F230">
        <v>192.6</v>
      </c>
      <c r="G230" s="5" t="str">
        <f t="shared" si="3"/>
        <v>octubre</v>
      </c>
    </row>
    <row r="231" spans="1:7" x14ac:dyDescent="0.25">
      <c r="A231" s="4">
        <v>44129</v>
      </c>
      <c r="B231" s="4" t="s">
        <v>75</v>
      </c>
      <c r="C231" t="s">
        <v>17</v>
      </c>
      <c r="D231" t="s">
        <v>7</v>
      </c>
      <c r="E231">
        <v>30</v>
      </c>
      <c r="F231">
        <v>32.1</v>
      </c>
      <c r="G231" s="5" t="str">
        <f t="shared" si="3"/>
        <v>octubre</v>
      </c>
    </row>
    <row r="232" spans="1:7" x14ac:dyDescent="0.25">
      <c r="A232" s="4">
        <v>44129</v>
      </c>
      <c r="B232" s="4" t="s">
        <v>75</v>
      </c>
      <c r="C232" t="s">
        <v>18</v>
      </c>
      <c r="D232" t="s">
        <v>7</v>
      </c>
      <c r="E232">
        <v>1512</v>
      </c>
      <c r="F232">
        <v>1617.84</v>
      </c>
      <c r="G232" s="5" t="str">
        <f t="shared" si="3"/>
        <v>octubre</v>
      </c>
    </row>
    <row r="233" spans="1:7" x14ac:dyDescent="0.25">
      <c r="A233" s="4">
        <v>44129</v>
      </c>
      <c r="B233" s="4" t="s">
        <v>75</v>
      </c>
      <c r="C233" t="s">
        <v>19</v>
      </c>
      <c r="D233" t="s">
        <v>7</v>
      </c>
      <c r="E233">
        <v>390</v>
      </c>
      <c r="F233">
        <v>417.3</v>
      </c>
      <c r="G233" s="5" t="str">
        <f t="shared" si="3"/>
        <v>octubre</v>
      </c>
    </row>
    <row r="234" spans="1:7" x14ac:dyDescent="0.25">
      <c r="A234" s="4">
        <v>44129</v>
      </c>
      <c r="B234" s="4" t="s">
        <v>75</v>
      </c>
      <c r="C234" t="s">
        <v>20</v>
      </c>
      <c r="D234" t="s">
        <v>7</v>
      </c>
      <c r="E234">
        <v>90</v>
      </c>
      <c r="F234">
        <v>96.3</v>
      </c>
      <c r="G234" s="5" t="str">
        <f t="shared" si="3"/>
        <v>octubre</v>
      </c>
    </row>
    <row r="235" spans="1:7" x14ac:dyDescent="0.25">
      <c r="A235" s="4">
        <v>44128</v>
      </c>
      <c r="B235" s="4" t="s">
        <v>75</v>
      </c>
      <c r="C235" t="s">
        <v>21</v>
      </c>
      <c r="D235" t="s">
        <v>7</v>
      </c>
      <c r="E235">
        <v>270</v>
      </c>
      <c r="F235">
        <v>288.89999999999998</v>
      </c>
      <c r="G235" s="5" t="str">
        <f t="shared" si="3"/>
        <v>octubre</v>
      </c>
    </row>
    <row r="236" spans="1:7" x14ac:dyDescent="0.25">
      <c r="A236" s="4">
        <v>44135</v>
      </c>
      <c r="B236" s="4" t="s">
        <v>75</v>
      </c>
      <c r="C236" t="s">
        <v>22</v>
      </c>
      <c r="D236" t="s">
        <v>5</v>
      </c>
      <c r="E236">
        <v>290</v>
      </c>
      <c r="F236">
        <v>310.3</v>
      </c>
      <c r="G236" s="5" t="str">
        <f t="shared" si="3"/>
        <v>octubre</v>
      </c>
    </row>
    <row r="237" spans="1:7" x14ac:dyDescent="0.25">
      <c r="A237" s="4">
        <v>44135</v>
      </c>
      <c r="B237" s="4" t="s">
        <v>75</v>
      </c>
      <c r="C237" t="s">
        <v>23</v>
      </c>
      <c r="D237" t="s">
        <v>6</v>
      </c>
      <c r="E237">
        <v>1170</v>
      </c>
      <c r="F237">
        <v>1251.9000000000001</v>
      </c>
      <c r="G237" s="5" t="str">
        <f t="shared" si="3"/>
        <v>octubre</v>
      </c>
    </row>
    <row r="238" spans="1:7" x14ac:dyDescent="0.25">
      <c r="A238" s="4">
        <v>44135</v>
      </c>
      <c r="B238" s="4" t="s">
        <v>75</v>
      </c>
      <c r="C238" t="s">
        <v>24</v>
      </c>
      <c r="D238" t="s">
        <v>7</v>
      </c>
      <c r="E238">
        <v>60</v>
      </c>
      <c r="F238">
        <v>64.2</v>
      </c>
      <c r="G238" s="5" t="str">
        <f t="shared" si="3"/>
        <v>octubre</v>
      </c>
    </row>
    <row r="239" spans="1:7" x14ac:dyDescent="0.25">
      <c r="A239" s="4">
        <v>44135</v>
      </c>
      <c r="B239" s="4" t="s">
        <v>75</v>
      </c>
      <c r="C239" t="s">
        <v>25</v>
      </c>
      <c r="D239" t="s">
        <v>7</v>
      </c>
      <c r="E239">
        <v>440</v>
      </c>
      <c r="F239">
        <v>470.8</v>
      </c>
      <c r="G239" s="5" t="str">
        <f t="shared" si="3"/>
        <v>octubre</v>
      </c>
    </row>
    <row r="240" spans="1:7" x14ac:dyDescent="0.25">
      <c r="A240" s="4">
        <v>44135</v>
      </c>
      <c r="B240" s="4" t="s">
        <v>75</v>
      </c>
      <c r="C240" t="s">
        <v>26</v>
      </c>
      <c r="D240" t="s">
        <v>6</v>
      </c>
      <c r="E240">
        <v>560</v>
      </c>
      <c r="F240">
        <v>599.20000000000005</v>
      </c>
      <c r="G240" s="5" t="str">
        <f t="shared" si="3"/>
        <v>octubre</v>
      </c>
    </row>
    <row r="241" spans="1:7" x14ac:dyDescent="0.25">
      <c r="A241" s="4">
        <v>44135</v>
      </c>
      <c r="B241" s="4" t="s">
        <v>75</v>
      </c>
      <c r="C241" t="s">
        <v>27</v>
      </c>
      <c r="D241" t="s">
        <v>5</v>
      </c>
      <c r="E241">
        <v>1049</v>
      </c>
      <c r="F241">
        <v>1122.43</v>
      </c>
      <c r="G241" s="5" t="str">
        <f t="shared" si="3"/>
        <v>octubre</v>
      </c>
    </row>
    <row r="242" spans="1:7" x14ac:dyDescent="0.25">
      <c r="A242" s="4">
        <v>44134</v>
      </c>
      <c r="B242" s="4" t="s">
        <v>75</v>
      </c>
      <c r="C242" t="s">
        <v>28</v>
      </c>
      <c r="D242" t="s">
        <v>7</v>
      </c>
      <c r="E242">
        <v>135</v>
      </c>
      <c r="F242">
        <v>144.44999999999999</v>
      </c>
      <c r="G242" s="5" t="str">
        <f t="shared" si="3"/>
        <v>octubre</v>
      </c>
    </row>
    <row r="243" spans="1:7" x14ac:dyDescent="0.25">
      <c r="A243" s="4">
        <v>44130</v>
      </c>
      <c r="B243" s="4" t="s">
        <v>75</v>
      </c>
      <c r="C243" t="s">
        <v>29</v>
      </c>
      <c r="D243" t="s">
        <v>5</v>
      </c>
      <c r="E243">
        <v>180</v>
      </c>
      <c r="F243">
        <v>192.6</v>
      </c>
      <c r="G243" s="5" t="str">
        <f t="shared" si="3"/>
        <v>octubre</v>
      </c>
    </row>
    <row r="244" spans="1:7" x14ac:dyDescent="0.25">
      <c r="A244" s="4">
        <v>44129</v>
      </c>
      <c r="B244" s="4" t="s">
        <v>75</v>
      </c>
      <c r="C244" t="s">
        <v>30</v>
      </c>
      <c r="D244" t="s">
        <v>7</v>
      </c>
      <c r="E244">
        <v>30</v>
      </c>
      <c r="F244">
        <v>32.1</v>
      </c>
      <c r="G244" s="5" t="str">
        <f t="shared" si="3"/>
        <v>octubre</v>
      </c>
    </row>
    <row r="245" spans="1:7" x14ac:dyDescent="0.25">
      <c r="A245" s="4">
        <v>44129</v>
      </c>
      <c r="B245" s="4" t="s">
        <v>75</v>
      </c>
      <c r="C245" t="s">
        <v>31</v>
      </c>
      <c r="D245" t="s">
        <v>7</v>
      </c>
      <c r="E245">
        <v>1512</v>
      </c>
      <c r="F245">
        <v>1617.84</v>
      </c>
      <c r="G245" s="5" t="str">
        <f t="shared" si="3"/>
        <v>octubre</v>
      </c>
    </row>
    <row r="246" spans="1:7" x14ac:dyDescent="0.25">
      <c r="A246" s="4">
        <v>44129</v>
      </c>
      <c r="B246" s="4" t="s">
        <v>75</v>
      </c>
      <c r="C246" t="s">
        <v>32</v>
      </c>
      <c r="D246" t="s">
        <v>7</v>
      </c>
      <c r="E246">
        <v>390</v>
      </c>
      <c r="F246">
        <v>417.3</v>
      </c>
      <c r="G246" s="5" t="str">
        <f t="shared" si="3"/>
        <v>octubre</v>
      </c>
    </row>
    <row r="247" spans="1:7" x14ac:dyDescent="0.25">
      <c r="A247" s="4">
        <v>44129</v>
      </c>
      <c r="B247" s="4" t="s">
        <v>75</v>
      </c>
      <c r="C247" t="s">
        <v>33</v>
      </c>
      <c r="D247" t="s">
        <v>7</v>
      </c>
      <c r="E247">
        <v>90</v>
      </c>
      <c r="F247">
        <v>96.3</v>
      </c>
      <c r="G247" s="5" t="str">
        <f t="shared" si="3"/>
        <v>octubre</v>
      </c>
    </row>
    <row r="248" spans="1:7" x14ac:dyDescent="0.25">
      <c r="A248" s="4">
        <v>44128</v>
      </c>
      <c r="B248" s="4" t="s">
        <v>75</v>
      </c>
      <c r="C248" t="s">
        <v>34</v>
      </c>
      <c r="D248" t="s">
        <v>7</v>
      </c>
      <c r="E248">
        <v>270</v>
      </c>
      <c r="F248">
        <v>288.89999999999998</v>
      </c>
      <c r="G248" s="5" t="str">
        <f t="shared" si="3"/>
        <v>octubre</v>
      </c>
    </row>
    <row r="249" spans="1:7" x14ac:dyDescent="0.25">
      <c r="A249" s="4">
        <v>44134</v>
      </c>
      <c r="B249" s="4" t="s">
        <v>75</v>
      </c>
      <c r="C249" t="s">
        <v>35</v>
      </c>
      <c r="D249" t="s">
        <v>5</v>
      </c>
      <c r="E249">
        <v>290</v>
      </c>
      <c r="F249">
        <v>310.3</v>
      </c>
      <c r="G249" s="5" t="str">
        <f t="shared" si="3"/>
        <v>octubre</v>
      </c>
    </row>
    <row r="250" spans="1:7" x14ac:dyDescent="0.25">
      <c r="A250" s="4">
        <v>44134</v>
      </c>
      <c r="B250" s="4" t="s">
        <v>75</v>
      </c>
      <c r="C250" t="s">
        <v>36</v>
      </c>
      <c r="D250" t="s">
        <v>6</v>
      </c>
      <c r="E250">
        <v>1170</v>
      </c>
      <c r="F250">
        <v>1251.9000000000001</v>
      </c>
      <c r="G250" s="5" t="str">
        <f t="shared" si="3"/>
        <v>octubre</v>
      </c>
    </row>
    <row r="251" spans="1:7" x14ac:dyDescent="0.25">
      <c r="A251" s="4">
        <v>44134</v>
      </c>
      <c r="B251" s="4" t="s">
        <v>75</v>
      </c>
      <c r="C251" t="s">
        <v>37</v>
      </c>
      <c r="D251" t="s">
        <v>7</v>
      </c>
      <c r="E251">
        <v>60</v>
      </c>
      <c r="F251">
        <v>64.2</v>
      </c>
      <c r="G251" s="5" t="str">
        <f t="shared" si="3"/>
        <v>octubre</v>
      </c>
    </row>
    <row r="252" spans="1:7" x14ac:dyDescent="0.25">
      <c r="A252" s="4">
        <v>44165</v>
      </c>
      <c r="B252" s="4" t="s">
        <v>75</v>
      </c>
      <c r="C252" t="s">
        <v>16</v>
      </c>
      <c r="D252" t="s">
        <v>7</v>
      </c>
      <c r="E252">
        <v>440</v>
      </c>
      <c r="F252">
        <v>470.8</v>
      </c>
      <c r="G252" s="5" t="str">
        <f t="shared" si="3"/>
        <v>noviembre</v>
      </c>
    </row>
    <row r="253" spans="1:7" x14ac:dyDescent="0.25">
      <c r="A253" s="4">
        <v>44165</v>
      </c>
      <c r="B253" s="4" t="s">
        <v>75</v>
      </c>
      <c r="C253" t="s">
        <v>17</v>
      </c>
      <c r="D253" t="s">
        <v>6</v>
      </c>
      <c r="E253">
        <v>560</v>
      </c>
      <c r="F253">
        <v>599.20000000000005</v>
      </c>
      <c r="G253" s="5" t="str">
        <f t="shared" si="3"/>
        <v>noviembre</v>
      </c>
    </row>
    <row r="254" spans="1:7" x14ac:dyDescent="0.25">
      <c r="A254" s="4">
        <v>44165</v>
      </c>
      <c r="B254" s="4" t="s">
        <v>75</v>
      </c>
      <c r="C254" t="s">
        <v>18</v>
      </c>
      <c r="D254" t="s">
        <v>5</v>
      </c>
      <c r="E254">
        <v>1049</v>
      </c>
      <c r="F254">
        <v>1122.43</v>
      </c>
      <c r="G254" s="5" t="str">
        <f t="shared" si="3"/>
        <v>noviembre</v>
      </c>
    </row>
    <row r="255" spans="1:7" x14ac:dyDescent="0.25">
      <c r="A255" s="4">
        <v>44165</v>
      </c>
      <c r="B255" s="4" t="s">
        <v>75</v>
      </c>
      <c r="C255" t="s">
        <v>19</v>
      </c>
      <c r="D255" t="s">
        <v>7</v>
      </c>
      <c r="E255">
        <v>135</v>
      </c>
      <c r="F255">
        <v>144.44999999999999</v>
      </c>
      <c r="G255" s="5" t="str">
        <f t="shared" si="3"/>
        <v>noviembre</v>
      </c>
    </row>
    <row r="256" spans="1:7" x14ac:dyDescent="0.25">
      <c r="A256" s="4">
        <v>44161</v>
      </c>
      <c r="B256" s="4" t="s">
        <v>75</v>
      </c>
      <c r="C256" t="s">
        <v>20</v>
      </c>
      <c r="D256" t="s">
        <v>5</v>
      </c>
      <c r="E256">
        <v>180</v>
      </c>
      <c r="F256">
        <v>192.6</v>
      </c>
      <c r="G256" s="5" t="str">
        <f t="shared" si="3"/>
        <v>noviembre</v>
      </c>
    </row>
    <row r="257" spans="1:7" x14ac:dyDescent="0.25">
      <c r="A257" s="4">
        <v>44160</v>
      </c>
      <c r="B257" s="4" t="s">
        <v>75</v>
      </c>
      <c r="C257" t="s">
        <v>21</v>
      </c>
      <c r="D257" t="s">
        <v>7</v>
      </c>
      <c r="E257">
        <v>30</v>
      </c>
      <c r="F257">
        <v>32.1</v>
      </c>
      <c r="G257" s="5" t="str">
        <f t="shared" si="3"/>
        <v>noviembre</v>
      </c>
    </row>
    <row r="258" spans="1:7" x14ac:dyDescent="0.25">
      <c r="A258" s="4">
        <v>44160</v>
      </c>
      <c r="B258" s="4" t="s">
        <v>75</v>
      </c>
      <c r="C258" t="s">
        <v>22</v>
      </c>
      <c r="D258" t="s">
        <v>7</v>
      </c>
      <c r="E258">
        <v>1512</v>
      </c>
      <c r="F258">
        <v>1617.84</v>
      </c>
      <c r="G258" s="5" t="str">
        <f t="shared" ref="G258:G321" si="4">TEXT(A258,"mmmmmmmmmmmmmm")</f>
        <v>noviembre</v>
      </c>
    </row>
    <row r="259" spans="1:7" x14ac:dyDescent="0.25">
      <c r="A259" s="4">
        <v>44160</v>
      </c>
      <c r="B259" s="4" t="s">
        <v>75</v>
      </c>
      <c r="C259" t="s">
        <v>23</v>
      </c>
      <c r="D259" t="s">
        <v>7</v>
      </c>
      <c r="E259">
        <v>390</v>
      </c>
      <c r="F259">
        <v>417.3</v>
      </c>
      <c r="G259" s="5" t="str">
        <f t="shared" si="4"/>
        <v>noviembre</v>
      </c>
    </row>
    <row r="260" spans="1:7" x14ac:dyDescent="0.25">
      <c r="A260" s="4">
        <v>44160</v>
      </c>
      <c r="B260" s="4" t="s">
        <v>75</v>
      </c>
      <c r="C260" t="s">
        <v>24</v>
      </c>
      <c r="D260" t="s">
        <v>7</v>
      </c>
      <c r="E260">
        <v>90</v>
      </c>
      <c r="F260">
        <v>96.3</v>
      </c>
      <c r="G260" s="5" t="str">
        <f t="shared" si="4"/>
        <v>noviembre</v>
      </c>
    </row>
    <row r="261" spans="1:7" x14ac:dyDescent="0.25">
      <c r="A261" s="4">
        <v>44159</v>
      </c>
      <c r="B261" s="4" t="s">
        <v>75</v>
      </c>
      <c r="C261" t="s">
        <v>25</v>
      </c>
      <c r="D261" t="s">
        <v>7</v>
      </c>
      <c r="E261">
        <v>270</v>
      </c>
      <c r="F261">
        <v>288.89999999999998</v>
      </c>
      <c r="G261" s="5" t="str">
        <f t="shared" si="4"/>
        <v>noviembre</v>
      </c>
    </row>
    <row r="262" spans="1:7" x14ac:dyDescent="0.25">
      <c r="A262" s="4">
        <v>44159</v>
      </c>
      <c r="B262" s="4" t="s">
        <v>75</v>
      </c>
      <c r="C262" t="s">
        <v>26</v>
      </c>
      <c r="D262" t="s">
        <v>5</v>
      </c>
      <c r="E262">
        <v>290</v>
      </c>
      <c r="F262">
        <v>310.3</v>
      </c>
      <c r="G262" s="5" t="str">
        <f t="shared" si="4"/>
        <v>noviembre</v>
      </c>
    </row>
    <row r="263" spans="1:7" x14ac:dyDescent="0.25">
      <c r="A263" s="4">
        <v>44159</v>
      </c>
      <c r="B263" s="4" t="s">
        <v>75</v>
      </c>
      <c r="C263" t="s">
        <v>27</v>
      </c>
      <c r="D263" t="s">
        <v>6</v>
      </c>
      <c r="E263">
        <v>1170</v>
      </c>
      <c r="F263">
        <v>1251.9000000000001</v>
      </c>
      <c r="G263" s="5" t="str">
        <f t="shared" si="4"/>
        <v>noviembre</v>
      </c>
    </row>
    <row r="264" spans="1:7" x14ac:dyDescent="0.25">
      <c r="A264" s="4">
        <v>44159</v>
      </c>
      <c r="B264" s="4" t="s">
        <v>75</v>
      </c>
      <c r="C264" t="s">
        <v>28</v>
      </c>
      <c r="D264" t="s">
        <v>7</v>
      </c>
      <c r="E264">
        <v>60</v>
      </c>
      <c r="F264">
        <v>64.2</v>
      </c>
      <c r="G264" s="5" t="str">
        <f t="shared" si="4"/>
        <v>noviembre</v>
      </c>
    </row>
    <row r="265" spans="1:7" x14ac:dyDescent="0.25">
      <c r="A265" s="4">
        <v>44159</v>
      </c>
      <c r="B265" s="4" t="s">
        <v>75</v>
      </c>
      <c r="C265" t="s">
        <v>29</v>
      </c>
      <c r="D265" t="s">
        <v>7</v>
      </c>
      <c r="E265">
        <v>440</v>
      </c>
      <c r="F265">
        <v>470.8</v>
      </c>
      <c r="G265" s="5" t="str">
        <f t="shared" si="4"/>
        <v>noviembre</v>
      </c>
    </row>
    <row r="266" spans="1:7" x14ac:dyDescent="0.25">
      <c r="A266" s="4">
        <v>44196</v>
      </c>
      <c r="B266" s="4" t="s">
        <v>75</v>
      </c>
      <c r="C266" t="s">
        <v>16</v>
      </c>
      <c r="D266" t="s">
        <v>6</v>
      </c>
      <c r="E266">
        <v>560</v>
      </c>
      <c r="F266">
        <v>599.20000000000005</v>
      </c>
      <c r="G266" s="5" t="str">
        <f t="shared" si="4"/>
        <v>diciembre</v>
      </c>
    </row>
    <row r="267" spans="1:7" x14ac:dyDescent="0.25">
      <c r="A267" s="4">
        <v>44196</v>
      </c>
      <c r="B267" s="4" t="s">
        <v>75</v>
      </c>
      <c r="C267" t="s">
        <v>17</v>
      </c>
      <c r="D267" t="s">
        <v>5</v>
      </c>
      <c r="E267">
        <v>1049</v>
      </c>
      <c r="F267">
        <v>1122.43</v>
      </c>
      <c r="G267" s="5" t="str">
        <f t="shared" si="4"/>
        <v>diciembre</v>
      </c>
    </row>
    <row r="268" spans="1:7" x14ac:dyDescent="0.25">
      <c r="A268" s="4">
        <v>44195</v>
      </c>
      <c r="B268" s="4" t="s">
        <v>75</v>
      </c>
      <c r="C268" t="s">
        <v>18</v>
      </c>
      <c r="D268" t="s">
        <v>7</v>
      </c>
      <c r="E268">
        <v>135</v>
      </c>
      <c r="F268">
        <v>144.44999999999999</v>
      </c>
      <c r="G268" s="5" t="str">
        <f t="shared" si="4"/>
        <v>diciembre</v>
      </c>
    </row>
    <row r="269" spans="1:7" x14ac:dyDescent="0.25">
      <c r="A269" s="4">
        <v>44191</v>
      </c>
      <c r="B269" s="4" t="s">
        <v>75</v>
      </c>
      <c r="C269" t="s">
        <v>19</v>
      </c>
      <c r="D269" t="s">
        <v>5</v>
      </c>
      <c r="E269">
        <v>180</v>
      </c>
      <c r="F269">
        <v>192.6</v>
      </c>
      <c r="G269" s="5" t="str">
        <f t="shared" si="4"/>
        <v>diciembre</v>
      </c>
    </row>
    <row r="270" spans="1:7" x14ac:dyDescent="0.25">
      <c r="A270" s="4">
        <v>44190</v>
      </c>
      <c r="B270" s="4" t="s">
        <v>75</v>
      </c>
      <c r="C270" t="s">
        <v>20</v>
      </c>
      <c r="D270" t="s">
        <v>7</v>
      </c>
      <c r="E270">
        <v>30</v>
      </c>
      <c r="F270">
        <v>32.1</v>
      </c>
      <c r="G270" s="5" t="str">
        <f t="shared" si="4"/>
        <v>diciembre</v>
      </c>
    </row>
    <row r="271" spans="1:7" x14ac:dyDescent="0.25">
      <c r="A271" s="4">
        <v>44190</v>
      </c>
      <c r="B271" s="4" t="s">
        <v>75</v>
      </c>
      <c r="C271" t="s">
        <v>21</v>
      </c>
      <c r="D271" t="s">
        <v>7</v>
      </c>
      <c r="E271">
        <v>1512</v>
      </c>
      <c r="F271">
        <v>1617.84</v>
      </c>
      <c r="G271" s="5" t="str">
        <f t="shared" si="4"/>
        <v>diciembre</v>
      </c>
    </row>
    <row r="272" spans="1:7" x14ac:dyDescent="0.25">
      <c r="A272" s="4">
        <v>44190</v>
      </c>
      <c r="B272" s="4" t="s">
        <v>75</v>
      </c>
      <c r="C272" t="s">
        <v>22</v>
      </c>
      <c r="D272" t="s">
        <v>7</v>
      </c>
      <c r="E272">
        <v>390</v>
      </c>
      <c r="F272">
        <v>417.3</v>
      </c>
      <c r="G272" s="5" t="str">
        <f t="shared" si="4"/>
        <v>diciembre</v>
      </c>
    </row>
    <row r="273" spans="1:7" x14ac:dyDescent="0.25">
      <c r="A273" s="4">
        <v>44190</v>
      </c>
      <c r="B273" s="4" t="s">
        <v>75</v>
      </c>
      <c r="C273" t="s">
        <v>23</v>
      </c>
      <c r="D273" t="s">
        <v>7</v>
      </c>
      <c r="E273">
        <v>90</v>
      </c>
      <c r="F273">
        <v>96.3</v>
      </c>
      <c r="G273" s="5" t="str">
        <f t="shared" si="4"/>
        <v>diciembre</v>
      </c>
    </row>
    <row r="274" spans="1:7" x14ac:dyDescent="0.25">
      <c r="A274" s="4">
        <v>44189</v>
      </c>
      <c r="B274" s="4" t="s">
        <v>75</v>
      </c>
      <c r="C274" t="s">
        <v>24</v>
      </c>
      <c r="D274" t="s">
        <v>7</v>
      </c>
      <c r="E274">
        <v>270</v>
      </c>
      <c r="F274">
        <v>288.89999999999998</v>
      </c>
      <c r="G274" s="5" t="str">
        <f t="shared" si="4"/>
        <v>diciembre</v>
      </c>
    </row>
    <row r="275" spans="1:7" x14ac:dyDescent="0.25">
      <c r="A275" s="4">
        <v>44195</v>
      </c>
      <c r="B275" s="4" t="s">
        <v>75</v>
      </c>
      <c r="C275" t="s">
        <v>25</v>
      </c>
      <c r="D275" t="s">
        <v>5</v>
      </c>
      <c r="E275">
        <v>290</v>
      </c>
      <c r="F275">
        <v>310.3</v>
      </c>
      <c r="G275" s="5" t="str">
        <f t="shared" si="4"/>
        <v>diciembre</v>
      </c>
    </row>
    <row r="276" spans="1:7" x14ac:dyDescent="0.25">
      <c r="A276" s="4">
        <v>44195</v>
      </c>
      <c r="B276" s="4" t="s">
        <v>75</v>
      </c>
      <c r="C276" t="s">
        <v>26</v>
      </c>
      <c r="D276" t="s">
        <v>6</v>
      </c>
      <c r="E276">
        <v>1170</v>
      </c>
      <c r="F276">
        <v>1251.9000000000001</v>
      </c>
      <c r="G276" s="5" t="str">
        <f t="shared" si="4"/>
        <v>diciembre</v>
      </c>
    </row>
    <row r="277" spans="1:7" x14ac:dyDescent="0.25">
      <c r="A277" s="4">
        <v>44195</v>
      </c>
      <c r="B277" s="4" t="s">
        <v>75</v>
      </c>
      <c r="C277" t="s">
        <v>27</v>
      </c>
      <c r="D277" t="s">
        <v>7</v>
      </c>
      <c r="E277">
        <v>60</v>
      </c>
      <c r="F277">
        <v>64.2</v>
      </c>
      <c r="G277" s="5" t="str">
        <f t="shared" si="4"/>
        <v>diciembre</v>
      </c>
    </row>
    <row r="278" spans="1:7" x14ac:dyDescent="0.25">
      <c r="A278" s="4">
        <v>44195</v>
      </c>
      <c r="B278" s="4" t="s">
        <v>75</v>
      </c>
      <c r="C278" t="s">
        <v>28</v>
      </c>
      <c r="D278" t="s">
        <v>7</v>
      </c>
      <c r="E278">
        <v>440</v>
      </c>
      <c r="F278">
        <v>470.8</v>
      </c>
      <c r="G278" s="5" t="str">
        <f t="shared" si="4"/>
        <v>diciembre</v>
      </c>
    </row>
    <row r="279" spans="1:7" x14ac:dyDescent="0.25">
      <c r="A279" s="4">
        <v>44195</v>
      </c>
      <c r="B279" s="4" t="s">
        <v>75</v>
      </c>
      <c r="C279" t="s">
        <v>29</v>
      </c>
      <c r="D279" t="s">
        <v>6</v>
      </c>
      <c r="E279">
        <v>560</v>
      </c>
      <c r="F279">
        <v>599.20000000000005</v>
      </c>
      <c r="G279" s="5" t="str">
        <f t="shared" si="4"/>
        <v>diciembre</v>
      </c>
    </row>
    <row r="280" spans="1:7" x14ac:dyDescent="0.25">
      <c r="A280" s="4">
        <v>44195</v>
      </c>
      <c r="B280" s="4" t="s">
        <v>75</v>
      </c>
      <c r="C280" t="s">
        <v>30</v>
      </c>
      <c r="D280" t="s">
        <v>5</v>
      </c>
      <c r="E280">
        <v>1049</v>
      </c>
      <c r="F280">
        <v>1122.43</v>
      </c>
      <c r="G280" s="5" t="str">
        <f t="shared" si="4"/>
        <v>diciembre</v>
      </c>
    </row>
    <row r="281" spans="1:7" x14ac:dyDescent="0.25">
      <c r="A281" s="4">
        <v>44195</v>
      </c>
      <c r="B281" s="4" t="s">
        <v>75</v>
      </c>
      <c r="C281" t="s">
        <v>31</v>
      </c>
      <c r="D281" t="s">
        <v>7</v>
      </c>
      <c r="E281">
        <v>135</v>
      </c>
      <c r="F281">
        <v>144.44999999999999</v>
      </c>
      <c r="G281" s="5" t="str">
        <f t="shared" si="4"/>
        <v>diciembre</v>
      </c>
    </row>
    <row r="282" spans="1:7" x14ac:dyDescent="0.25">
      <c r="A282" s="4">
        <v>44191</v>
      </c>
      <c r="B282" s="4" t="s">
        <v>75</v>
      </c>
      <c r="C282" t="s">
        <v>32</v>
      </c>
      <c r="D282" t="s">
        <v>5</v>
      </c>
      <c r="E282">
        <v>180</v>
      </c>
      <c r="F282">
        <v>192.6</v>
      </c>
      <c r="G282" s="5" t="str">
        <f t="shared" si="4"/>
        <v>diciembre</v>
      </c>
    </row>
    <row r="283" spans="1:7" x14ac:dyDescent="0.25">
      <c r="A283" s="4">
        <v>44190</v>
      </c>
      <c r="B283" s="4" t="s">
        <v>75</v>
      </c>
      <c r="C283" t="s">
        <v>33</v>
      </c>
      <c r="D283" t="s">
        <v>7</v>
      </c>
      <c r="E283">
        <v>30</v>
      </c>
      <c r="F283">
        <v>32.1</v>
      </c>
      <c r="G283" s="5" t="str">
        <f t="shared" si="4"/>
        <v>diciembre</v>
      </c>
    </row>
    <row r="284" spans="1:7" x14ac:dyDescent="0.25">
      <c r="A284" s="4">
        <v>44190</v>
      </c>
      <c r="B284" s="4" t="s">
        <v>75</v>
      </c>
      <c r="C284" t="s">
        <v>34</v>
      </c>
      <c r="D284" t="s">
        <v>7</v>
      </c>
      <c r="E284">
        <v>1512</v>
      </c>
      <c r="F284">
        <v>1617.84</v>
      </c>
      <c r="G284" s="5" t="str">
        <f t="shared" si="4"/>
        <v>diciembre</v>
      </c>
    </row>
    <row r="285" spans="1:7" x14ac:dyDescent="0.25">
      <c r="A285" s="4">
        <v>44190</v>
      </c>
      <c r="B285" s="4" t="s">
        <v>75</v>
      </c>
      <c r="C285" t="s">
        <v>35</v>
      </c>
      <c r="D285" t="s">
        <v>7</v>
      </c>
      <c r="E285">
        <v>390</v>
      </c>
      <c r="F285">
        <v>417.3</v>
      </c>
      <c r="G285" s="5" t="str">
        <f t="shared" si="4"/>
        <v>diciembre</v>
      </c>
    </row>
    <row r="286" spans="1:7" x14ac:dyDescent="0.25">
      <c r="A286" s="4">
        <v>44190</v>
      </c>
      <c r="B286" s="4" t="s">
        <v>75</v>
      </c>
      <c r="C286" t="s">
        <v>36</v>
      </c>
      <c r="D286" t="s">
        <v>7</v>
      </c>
      <c r="E286">
        <v>90</v>
      </c>
      <c r="F286">
        <v>96.3</v>
      </c>
      <c r="G286" s="5" t="str">
        <f t="shared" si="4"/>
        <v>diciembre</v>
      </c>
    </row>
    <row r="287" spans="1:7" x14ac:dyDescent="0.25">
      <c r="A287" s="4">
        <v>44190</v>
      </c>
      <c r="B287" s="4" t="s">
        <v>75</v>
      </c>
      <c r="C287" t="s">
        <v>37</v>
      </c>
      <c r="D287" t="s">
        <v>7</v>
      </c>
      <c r="E287">
        <v>270</v>
      </c>
      <c r="F287">
        <v>288.89999999999998</v>
      </c>
      <c r="G287" s="5" t="str">
        <f t="shared" si="4"/>
        <v>diciembre</v>
      </c>
    </row>
    <row r="288" spans="1:7" x14ac:dyDescent="0.25">
      <c r="A288" s="4">
        <v>43831</v>
      </c>
      <c r="B288" s="4" t="s">
        <v>76</v>
      </c>
      <c r="C288" t="s">
        <v>12</v>
      </c>
      <c r="D288" t="s">
        <v>77</v>
      </c>
      <c r="E288" s="6">
        <v>5000</v>
      </c>
      <c r="F288">
        <v>5350</v>
      </c>
      <c r="G288" s="5" t="str">
        <f t="shared" si="4"/>
        <v>enero</v>
      </c>
    </row>
    <row r="289" spans="1:7" x14ac:dyDescent="0.25">
      <c r="A289" s="4">
        <v>43832</v>
      </c>
      <c r="B289" s="4" t="s">
        <v>76</v>
      </c>
      <c r="C289" t="s">
        <v>9</v>
      </c>
      <c r="D289" t="s">
        <v>77</v>
      </c>
      <c r="E289" s="6">
        <v>500</v>
      </c>
      <c r="F289">
        <v>535</v>
      </c>
      <c r="G289" s="5" t="str">
        <f t="shared" si="4"/>
        <v>enero</v>
      </c>
    </row>
    <row r="290" spans="1:7" x14ac:dyDescent="0.25">
      <c r="A290" s="4">
        <v>43833</v>
      </c>
      <c r="B290" s="4" t="s">
        <v>76</v>
      </c>
      <c r="C290" t="s">
        <v>12</v>
      </c>
      <c r="D290" t="s">
        <v>77</v>
      </c>
      <c r="E290" s="6">
        <v>1000</v>
      </c>
      <c r="F290">
        <v>1070</v>
      </c>
      <c r="G290" s="5" t="str">
        <f t="shared" si="4"/>
        <v>enero</v>
      </c>
    </row>
    <row r="291" spans="1:7" x14ac:dyDescent="0.25">
      <c r="A291" s="4">
        <v>43834</v>
      </c>
      <c r="B291" s="4" t="s">
        <v>76</v>
      </c>
      <c r="C291" t="s">
        <v>10</v>
      </c>
      <c r="D291" t="s">
        <v>77</v>
      </c>
      <c r="E291" s="6">
        <v>80</v>
      </c>
      <c r="F291">
        <v>85.600000000000009</v>
      </c>
      <c r="G291" s="5" t="str">
        <f t="shared" si="4"/>
        <v>enero</v>
      </c>
    </row>
    <row r="292" spans="1:7" x14ac:dyDescent="0.25">
      <c r="A292" s="4">
        <v>43835</v>
      </c>
      <c r="B292" s="4" t="s">
        <v>76</v>
      </c>
      <c r="C292" t="s">
        <v>10</v>
      </c>
      <c r="D292" t="s">
        <v>77</v>
      </c>
      <c r="E292" s="6">
        <v>60</v>
      </c>
      <c r="F292">
        <v>64.2</v>
      </c>
      <c r="G292" s="5" t="str">
        <f t="shared" si="4"/>
        <v>enero</v>
      </c>
    </row>
    <row r="293" spans="1:7" x14ac:dyDescent="0.25">
      <c r="A293" s="4">
        <v>43836</v>
      </c>
      <c r="B293" s="4" t="s">
        <v>76</v>
      </c>
      <c r="C293" t="s">
        <v>13</v>
      </c>
      <c r="D293" t="s">
        <v>77</v>
      </c>
      <c r="E293" s="6">
        <v>40</v>
      </c>
      <c r="F293">
        <v>42.800000000000004</v>
      </c>
      <c r="G293" s="5" t="str">
        <f t="shared" si="4"/>
        <v>enero</v>
      </c>
    </row>
    <row r="294" spans="1:7" x14ac:dyDescent="0.25">
      <c r="A294" s="4">
        <v>43837</v>
      </c>
      <c r="B294" s="4" t="s">
        <v>76</v>
      </c>
      <c r="C294" t="s">
        <v>14</v>
      </c>
      <c r="D294" t="s">
        <v>77</v>
      </c>
      <c r="E294" s="6">
        <v>100</v>
      </c>
      <c r="F294">
        <v>107</v>
      </c>
      <c r="G294" s="5" t="str">
        <f t="shared" si="4"/>
        <v>enero</v>
      </c>
    </row>
    <row r="295" spans="1:7" x14ac:dyDescent="0.25">
      <c r="A295" s="4">
        <v>43838</v>
      </c>
      <c r="B295" s="4" t="s">
        <v>76</v>
      </c>
      <c r="C295" t="s">
        <v>14</v>
      </c>
      <c r="D295" t="s">
        <v>77</v>
      </c>
      <c r="E295" s="6">
        <v>500</v>
      </c>
      <c r="F295">
        <v>535</v>
      </c>
      <c r="G295" s="5" t="str">
        <f t="shared" si="4"/>
        <v>enero</v>
      </c>
    </row>
    <row r="296" spans="1:7" x14ac:dyDescent="0.25">
      <c r="A296" s="4">
        <v>43838</v>
      </c>
      <c r="B296" s="4" t="s">
        <v>76</v>
      </c>
      <c r="C296" t="s">
        <v>15</v>
      </c>
      <c r="D296" t="s">
        <v>77</v>
      </c>
      <c r="E296" s="6">
        <v>50</v>
      </c>
      <c r="F296">
        <v>53.5</v>
      </c>
      <c r="G296" s="5" t="str">
        <f t="shared" si="4"/>
        <v>enero</v>
      </c>
    </row>
    <row r="297" spans="1:7" x14ac:dyDescent="0.25">
      <c r="A297" s="4">
        <v>43838</v>
      </c>
      <c r="B297" s="4" t="s">
        <v>76</v>
      </c>
      <c r="C297" t="s">
        <v>15</v>
      </c>
      <c r="D297" t="s">
        <v>77</v>
      </c>
      <c r="E297" s="6">
        <v>300</v>
      </c>
      <c r="F297">
        <v>321</v>
      </c>
      <c r="G297" s="5" t="str">
        <f t="shared" si="4"/>
        <v>enero</v>
      </c>
    </row>
    <row r="298" spans="1:7" x14ac:dyDescent="0.25">
      <c r="A298" s="4">
        <v>43863</v>
      </c>
      <c r="B298" s="4" t="s">
        <v>76</v>
      </c>
      <c r="C298" t="s">
        <v>12</v>
      </c>
      <c r="D298" t="s">
        <v>77</v>
      </c>
      <c r="E298" s="6">
        <v>4500</v>
      </c>
      <c r="F298">
        <v>4815</v>
      </c>
      <c r="G298" s="5" t="str">
        <f t="shared" si="4"/>
        <v>febrero</v>
      </c>
    </row>
    <row r="299" spans="1:7" x14ac:dyDescent="0.25">
      <c r="A299" s="4">
        <v>43863</v>
      </c>
      <c r="B299" s="4" t="s">
        <v>76</v>
      </c>
      <c r="C299" t="s">
        <v>9</v>
      </c>
      <c r="D299" t="s">
        <v>77</v>
      </c>
      <c r="E299" s="6">
        <v>300</v>
      </c>
      <c r="F299">
        <v>321</v>
      </c>
      <c r="G299" s="5" t="str">
        <f t="shared" si="4"/>
        <v>febrero</v>
      </c>
    </row>
    <row r="300" spans="1:7" x14ac:dyDescent="0.25">
      <c r="A300" s="4">
        <v>43864</v>
      </c>
      <c r="B300" s="4" t="s">
        <v>76</v>
      </c>
      <c r="C300" t="s">
        <v>9</v>
      </c>
      <c r="D300" t="s">
        <v>77</v>
      </c>
      <c r="E300" s="6">
        <v>1000</v>
      </c>
      <c r="F300">
        <v>1070</v>
      </c>
      <c r="G300" s="5" t="str">
        <f t="shared" si="4"/>
        <v>febrero</v>
      </c>
    </row>
    <row r="301" spans="1:7" x14ac:dyDescent="0.25">
      <c r="A301" s="4">
        <v>43865</v>
      </c>
      <c r="B301" s="4" t="s">
        <v>76</v>
      </c>
      <c r="C301" t="s">
        <v>10</v>
      </c>
      <c r="D301" t="s">
        <v>77</v>
      </c>
      <c r="E301" s="6">
        <v>80</v>
      </c>
      <c r="F301">
        <v>85.600000000000009</v>
      </c>
      <c r="G301" s="5" t="str">
        <f t="shared" si="4"/>
        <v>febrero</v>
      </c>
    </row>
    <row r="302" spans="1:7" x14ac:dyDescent="0.25">
      <c r="A302" s="4">
        <v>43866</v>
      </c>
      <c r="B302" s="4" t="s">
        <v>76</v>
      </c>
      <c r="C302" t="s">
        <v>10</v>
      </c>
      <c r="D302" t="s">
        <v>77</v>
      </c>
      <c r="E302" s="6">
        <v>20</v>
      </c>
      <c r="F302">
        <v>21.400000000000002</v>
      </c>
      <c r="G302" s="5" t="str">
        <f t="shared" si="4"/>
        <v>febrero</v>
      </c>
    </row>
    <row r="303" spans="1:7" x14ac:dyDescent="0.25">
      <c r="A303" s="4">
        <v>43867</v>
      </c>
      <c r="B303" s="4" t="s">
        <v>76</v>
      </c>
      <c r="C303" t="s">
        <v>13</v>
      </c>
      <c r="D303" t="s">
        <v>77</v>
      </c>
      <c r="E303" s="6">
        <v>80</v>
      </c>
      <c r="F303">
        <v>85.600000000000009</v>
      </c>
      <c r="G303" s="5" t="str">
        <f t="shared" si="4"/>
        <v>febrero</v>
      </c>
    </row>
    <row r="304" spans="1:7" x14ac:dyDescent="0.25">
      <c r="A304" s="4">
        <v>43868</v>
      </c>
      <c r="B304" s="4" t="s">
        <v>76</v>
      </c>
      <c r="C304" t="s">
        <v>14</v>
      </c>
      <c r="D304" t="s">
        <v>77</v>
      </c>
      <c r="E304" s="6">
        <v>500</v>
      </c>
      <c r="F304">
        <v>535</v>
      </c>
      <c r="G304" s="5" t="str">
        <f t="shared" si="4"/>
        <v>febrero</v>
      </c>
    </row>
    <row r="305" spans="1:7" x14ac:dyDescent="0.25">
      <c r="A305" s="4">
        <v>43869</v>
      </c>
      <c r="B305" s="4" t="s">
        <v>76</v>
      </c>
      <c r="C305" t="s">
        <v>14</v>
      </c>
      <c r="D305" t="s">
        <v>77</v>
      </c>
      <c r="E305" s="6">
        <v>500</v>
      </c>
      <c r="F305">
        <v>535</v>
      </c>
      <c r="G305" s="5" t="str">
        <f t="shared" si="4"/>
        <v>febrero</v>
      </c>
    </row>
    <row r="306" spans="1:7" x14ac:dyDescent="0.25">
      <c r="A306" s="4">
        <v>43869</v>
      </c>
      <c r="B306" s="4" t="s">
        <v>76</v>
      </c>
      <c r="C306" t="s">
        <v>15</v>
      </c>
      <c r="D306" t="s">
        <v>77</v>
      </c>
      <c r="E306" s="6">
        <v>50</v>
      </c>
      <c r="F306">
        <v>53.5</v>
      </c>
      <c r="G306" s="5" t="str">
        <f t="shared" si="4"/>
        <v>febrero</v>
      </c>
    </row>
    <row r="307" spans="1:7" x14ac:dyDescent="0.25">
      <c r="A307" s="4">
        <v>43869</v>
      </c>
      <c r="B307" s="4" t="s">
        <v>76</v>
      </c>
      <c r="C307" t="s">
        <v>15</v>
      </c>
      <c r="D307" t="s">
        <v>77</v>
      </c>
      <c r="E307" s="6">
        <v>500</v>
      </c>
      <c r="F307">
        <v>535</v>
      </c>
      <c r="G307" s="5" t="str">
        <f t="shared" si="4"/>
        <v>febrero</v>
      </c>
    </row>
    <row r="308" spans="1:7" x14ac:dyDescent="0.25">
      <c r="A308" s="4">
        <v>43893</v>
      </c>
      <c r="B308" s="4" t="s">
        <v>76</v>
      </c>
      <c r="C308" t="s">
        <v>12</v>
      </c>
      <c r="D308" t="s">
        <v>77</v>
      </c>
      <c r="E308" s="6">
        <v>6000</v>
      </c>
      <c r="F308">
        <v>6420</v>
      </c>
      <c r="G308" s="5" t="str">
        <f t="shared" si="4"/>
        <v>marzo</v>
      </c>
    </row>
    <row r="309" spans="1:7" x14ac:dyDescent="0.25">
      <c r="A309" s="4">
        <v>43893</v>
      </c>
      <c r="B309" s="4" t="s">
        <v>76</v>
      </c>
      <c r="C309" t="s">
        <v>9</v>
      </c>
      <c r="D309" t="s">
        <v>77</v>
      </c>
      <c r="E309" s="6">
        <v>300</v>
      </c>
      <c r="F309">
        <v>321</v>
      </c>
      <c r="G309" s="5" t="str">
        <f t="shared" si="4"/>
        <v>marzo</v>
      </c>
    </row>
    <row r="310" spans="1:7" x14ac:dyDescent="0.25">
      <c r="A310" s="4">
        <v>43893</v>
      </c>
      <c r="B310" s="4" t="s">
        <v>76</v>
      </c>
      <c r="C310" t="s">
        <v>9</v>
      </c>
      <c r="D310" t="s">
        <v>77</v>
      </c>
      <c r="E310" s="6">
        <v>2000</v>
      </c>
      <c r="F310">
        <v>2140</v>
      </c>
      <c r="G310" s="5" t="str">
        <f t="shared" si="4"/>
        <v>marzo</v>
      </c>
    </row>
    <row r="311" spans="1:7" x14ac:dyDescent="0.25">
      <c r="A311" s="4">
        <v>43894</v>
      </c>
      <c r="B311" s="4" t="s">
        <v>76</v>
      </c>
      <c r="C311" t="s">
        <v>10</v>
      </c>
      <c r="D311" t="s">
        <v>77</v>
      </c>
      <c r="E311" s="6">
        <v>80</v>
      </c>
      <c r="F311">
        <v>85.600000000000009</v>
      </c>
      <c r="G311" s="5" t="str">
        <f t="shared" si="4"/>
        <v>marzo</v>
      </c>
    </row>
    <row r="312" spans="1:7" x14ac:dyDescent="0.25">
      <c r="A312" s="4">
        <v>43895</v>
      </c>
      <c r="B312" s="4" t="s">
        <v>76</v>
      </c>
      <c r="C312" t="s">
        <v>10</v>
      </c>
      <c r="D312" t="s">
        <v>77</v>
      </c>
      <c r="E312" s="6">
        <v>20</v>
      </c>
      <c r="F312">
        <v>21.400000000000002</v>
      </c>
      <c r="G312" s="5" t="str">
        <f t="shared" si="4"/>
        <v>marzo</v>
      </c>
    </row>
    <row r="313" spans="1:7" x14ac:dyDescent="0.25">
      <c r="A313" s="4">
        <v>43896</v>
      </c>
      <c r="B313" s="4" t="s">
        <v>76</v>
      </c>
      <c r="C313" t="s">
        <v>13</v>
      </c>
      <c r="D313" t="s">
        <v>77</v>
      </c>
      <c r="E313" s="6">
        <v>70</v>
      </c>
      <c r="F313">
        <v>74.900000000000006</v>
      </c>
      <c r="G313" s="5" t="str">
        <f t="shared" si="4"/>
        <v>marzo</v>
      </c>
    </row>
    <row r="314" spans="1:7" x14ac:dyDescent="0.25">
      <c r="A314" s="4">
        <v>43897</v>
      </c>
      <c r="B314" s="4" t="s">
        <v>76</v>
      </c>
      <c r="C314" t="s">
        <v>14</v>
      </c>
      <c r="D314" t="s">
        <v>77</v>
      </c>
      <c r="E314" s="6">
        <v>500</v>
      </c>
      <c r="F314">
        <v>535</v>
      </c>
      <c r="G314" s="5" t="str">
        <f t="shared" si="4"/>
        <v>marzo</v>
      </c>
    </row>
    <row r="315" spans="1:7" x14ac:dyDescent="0.25">
      <c r="A315" s="4">
        <v>43898</v>
      </c>
      <c r="B315" s="4" t="s">
        <v>76</v>
      </c>
      <c r="C315" t="s">
        <v>14</v>
      </c>
      <c r="D315" t="s">
        <v>77</v>
      </c>
      <c r="E315" s="6">
        <v>1000</v>
      </c>
      <c r="F315">
        <v>1070</v>
      </c>
      <c r="G315" s="5" t="str">
        <f t="shared" si="4"/>
        <v>marzo</v>
      </c>
    </row>
    <row r="316" spans="1:7" x14ac:dyDescent="0.25">
      <c r="A316" s="4">
        <v>43898</v>
      </c>
      <c r="B316" s="4" t="s">
        <v>76</v>
      </c>
      <c r="C316" t="s">
        <v>15</v>
      </c>
      <c r="D316" t="s">
        <v>77</v>
      </c>
      <c r="E316" s="6">
        <v>50</v>
      </c>
      <c r="F316">
        <v>53.5</v>
      </c>
      <c r="G316" s="5" t="str">
        <f t="shared" si="4"/>
        <v>marzo</v>
      </c>
    </row>
    <row r="317" spans="1:7" x14ac:dyDescent="0.25">
      <c r="A317" s="4">
        <v>43898</v>
      </c>
      <c r="B317" s="4" t="s">
        <v>76</v>
      </c>
      <c r="C317" t="s">
        <v>15</v>
      </c>
      <c r="D317" t="s">
        <v>77</v>
      </c>
      <c r="E317" s="6">
        <v>500</v>
      </c>
      <c r="F317">
        <v>535</v>
      </c>
      <c r="G317" s="5" t="str">
        <f t="shared" si="4"/>
        <v>marzo</v>
      </c>
    </row>
    <row r="318" spans="1:7" x14ac:dyDescent="0.25">
      <c r="A318" s="4">
        <v>43925</v>
      </c>
      <c r="B318" s="4" t="s">
        <v>76</v>
      </c>
      <c r="C318" t="s">
        <v>12</v>
      </c>
      <c r="D318" t="s">
        <v>77</v>
      </c>
      <c r="E318" s="6">
        <v>6500</v>
      </c>
      <c r="F318">
        <v>6955</v>
      </c>
      <c r="G318" s="5" t="str">
        <f t="shared" si="4"/>
        <v>abril</v>
      </c>
    </row>
    <row r="319" spans="1:7" x14ac:dyDescent="0.25">
      <c r="A319" s="4">
        <v>43925</v>
      </c>
      <c r="B319" s="4" t="s">
        <v>76</v>
      </c>
      <c r="C319" t="s">
        <v>9</v>
      </c>
      <c r="D319" t="s">
        <v>77</v>
      </c>
      <c r="E319" s="6">
        <v>1000</v>
      </c>
      <c r="F319">
        <v>1070</v>
      </c>
      <c r="G319" s="5" t="str">
        <f t="shared" si="4"/>
        <v>abril</v>
      </c>
    </row>
    <row r="320" spans="1:7" x14ac:dyDescent="0.25">
      <c r="A320" s="4">
        <v>43924</v>
      </c>
      <c r="B320" s="4" t="s">
        <v>76</v>
      </c>
      <c r="C320" t="s">
        <v>9</v>
      </c>
      <c r="D320" t="s">
        <v>77</v>
      </c>
      <c r="E320" s="6">
        <v>1000</v>
      </c>
      <c r="F320">
        <v>1070</v>
      </c>
      <c r="G320" s="5" t="str">
        <f t="shared" si="4"/>
        <v>abril</v>
      </c>
    </row>
    <row r="321" spans="1:7" x14ac:dyDescent="0.25">
      <c r="A321" s="4">
        <v>43925</v>
      </c>
      <c r="B321" s="4" t="s">
        <v>76</v>
      </c>
      <c r="C321" t="s">
        <v>10</v>
      </c>
      <c r="D321" t="s">
        <v>77</v>
      </c>
      <c r="E321" s="6">
        <v>80</v>
      </c>
      <c r="F321">
        <v>85.600000000000009</v>
      </c>
      <c r="G321" s="5" t="str">
        <f t="shared" si="4"/>
        <v>abril</v>
      </c>
    </row>
    <row r="322" spans="1:7" x14ac:dyDescent="0.25">
      <c r="A322" s="4">
        <v>43926</v>
      </c>
      <c r="B322" s="4" t="s">
        <v>76</v>
      </c>
      <c r="C322" t="s">
        <v>10</v>
      </c>
      <c r="D322" t="s">
        <v>77</v>
      </c>
      <c r="E322" s="6">
        <v>20</v>
      </c>
      <c r="F322">
        <v>21.400000000000002</v>
      </c>
      <c r="G322" s="5" t="str">
        <f t="shared" ref="G322:G385" si="5">TEXT(A322,"mmmmmmmmmmmmmm")</f>
        <v>abril</v>
      </c>
    </row>
    <row r="323" spans="1:7" x14ac:dyDescent="0.25">
      <c r="A323" s="4">
        <v>43927</v>
      </c>
      <c r="B323" s="4" t="s">
        <v>76</v>
      </c>
      <c r="C323" t="s">
        <v>13</v>
      </c>
      <c r="D323" t="s">
        <v>77</v>
      </c>
      <c r="E323" s="6">
        <v>80</v>
      </c>
      <c r="F323">
        <v>85.600000000000009</v>
      </c>
      <c r="G323" s="5" t="str">
        <f t="shared" si="5"/>
        <v>abril</v>
      </c>
    </row>
    <row r="324" spans="1:7" x14ac:dyDescent="0.25">
      <c r="A324" s="4">
        <v>43928</v>
      </c>
      <c r="B324" s="4" t="s">
        <v>76</v>
      </c>
      <c r="C324" t="s">
        <v>14</v>
      </c>
      <c r="D324" t="s">
        <v>77</v>
      </c>
      <c r="E324" s="6">
        <v>800</v>
      </c>
      <c r="F324">
        <v>856</v>
      </c>
      <c r="G324" s="5" t="str">
        <f t="shared" si="5"/>
        <v>abril</v>
      </c>
    </row>
    <row r="325" spans="1:7" x14ac:dyDescent="0.25">
      <c r="A325" s="4">
        <v>43929</v>
      </c>
      <c r="B325" s="4" t="s">
        <v>76</v>
      </c>
      <c r="C325" t="s">
        <v>14</v>
      </c>
      <c r="D325" t="s">
        <v>77</v>
      </c>
      <c r="E325" s="6">
        <v>200</v>
      </c>
      <c r="F325">
        <v>214</v>
      </c>
      <c r="G325" s="5" t="str">
        <f t="shared" si="5"/>
        <v>abril</v>
      </c>
    </row>
    <row r="326" spans="1:7" x14ac:dyDescent="0.25">
      <c r="A326" s="4">
        <v>43929</v>
      </c>
      <c r="B326" s="4" t="s">
        <v>76</v>
      </c>
      <c r="C326" t="s">
        <v>15</v>
      </c>
      <c r="D326" t="s">
        <v>77</v>
      </c>
      <c r="E326" s="6">
        <v>50</v>
      </c>
      <c r="F326">
        <v>53.5</v>
      </c>
      <c r="G326" s="5" t="str">
        <f t="shared" si="5"/>
        <v>abril</v>
      </c>
    </row>
    <row r="327" spans="1:7" x14ac:dyDescent="0.25">
      <c r="A327" s="4">
        <v>43929</v>
      </c>
      <c r="B327" s="4" t="s">
        <v>76</v>
      </c>
      <c r="C327" t="s">
        <v>15</v>
      </c>
      <c r="D327" t="s">
        <v>77</v>
      </c>
      <c r="E327" s="6">
        <v>1000</v>
      </c>
      <c r="F327">
        <v>1070</v>
      </c>
      <c r="G327" s="5" t="str">
        <f t="shared" si="5"/>
        <v>abril</v>
      </c>
    </row>
    <row r="328" spans="1:7" x14ac:dyDescent="0.25">
      <c r="A328" s="4">
        <v>43956</v>
      </c>
      <c r="B328" s="4" t="s">
        <v>76</v>
      </c>
      <c r="C328" t="s">
        <v>12</v>
      </c>
      <c r="D328" t="s">
        <v>77</v>
      </c>
      <c r="E328" s="6">
        <v>5000</v>
      </c>
      <c r="F328">
        <v>5350</v>
      </c>
      <c r="G328" s="5" t="str">
        <f t="shared" si="5"/>
        <v>mayo</v>
      </c>
    </row>
    <row r="329" spans="1:7" x14ac:dyDescent="0.25">
      <c r="A329" s="4">
        <v>43956</v>
      </c>
      <c r="B329" s="4" t="s">
        <v>76</v>
      </c>
      <c r="C329" t="s">
        <v>9</v>
      </c>
      <c r="D329" t="s">
        <v>77</v>
      </c>
      <c r="E329" s="6">
        <v>100</v>
      </c>
      <c r="F329">
        <v>107</v>
      </c>
      <c r="G329" s="5" t="str">
        <f t="shared" si="5"/>
        <v>mayo</v>
      </c>
    </row>
    <row r="330" spans="1:7" x14ac:dyDescent="0.25">
      <c r="A330" s="4">
        <v>43954</v>
      </c>
      <c r="B330" s="4" t="s">
        <v>76</v>
      </c>
      <c r="C330" t="s">
        <v>9</v>
      </c>
      <c r="D330" t="s">
        <v>77</v>
      </c>
      <c r="E330" s="6">
        <v>1000</v>
      </c>
      <c r="F330">
        <v>1070</v>
      </c>
      <c r="G330" s="5" t="str">
        <f t="shared" si="5"/>
        <v>mayo</v>
      </c>
    </row>
    <row r="331" spans="1:7" x14ac:dyDescent="0.25">
      <c r="A331" s="4">
        <v>43956</v>
      </c>
      <c r="B331" s="4" t="s">
        <v>76</v>
      </c>
      <c r="C331" t="s">
        <v>10</v>
      </c>
      <c r="D331" t="s">
        <v>77</v>
      </c>
      <c r="E331" s="6">
        <v>80</v>
      </c>
      <c r="F331">
        <v>85.600000000000009</v>
      </c>
      <c r="G331" s="5" t="str">
        <f t="shared" si="5"/>
        <v>mayo</v>
      </c>
    </row>
    <row r="332" spans="1:7" x14ac:dyDescent="0.25">
      <c r="A332" s="4">
        <v>43956</v>
      </c>
      <c r="B332" s="4" t="s">
        <v>76</v>
      </c>
      <c r="C332" t="s">
        <v>10</v>
      </c>
      <c r="D332" t="s">
        <v>77</v>
      </c>
      <c r="E332" s="6">
        <v>60</v>
      </c>
      <c r="F332">
        <v>64.2</v>
      </c>
      <c r="G332" s="5" t="str">
        <f t="shared" si="5"/>
        <v>mayo</v>
      </c>
    </row>
    <row r="333" spans="1:7" x14ac:dyDescent="0.25">
      <c r="A333" s="4">
        <v>43957</v>
      </c>
      <c r="B333" s="4" t="s">
        <v>76</v>
      </c>
      <c r="C333" t="s">
        <v>13</v>
      </c>
      <c r="D333" t="s">
        <v>77</v>
      </c>
      <c r="E333" s="6">
        <v>100</v>
      </c>
      <c r="F333">
        <v>107</v>
      </c>
      <c r="G333" s="5" t="str">
        <f t="shared" si="5"/>
        <v>mayo</v>
      </c>
    </row>
    <row r="334" spans="1:7" x14ac:dyDescent="0.25">
      <c r="A334" s="4">
        <v>43958</v>
      </c>
      <c r="B334" s="4" t="s">
        <v>76</v>
      </c>
      <c r="C334" t="s">
        <v>14</v>
      </c>
      <c r="D334" t="s">
        <v>77</v>
      </c>
      <c r="E334" s="6">
        <v>500</v>
      </c>
      <c r="F334">
        <v>535</v>
      </c>
      <c r="G334" s="5" t="str">
        <f t="shared" si="5"/>
        <v>mayo</v>
      </c>
    </row>
    <row r="335" spans="1:7" x14ac:dyDescent="0.25">
      <c r="A335" s="4">
        <v>43959</v>
      </c>
      <c r="B335" s="4" t="s">
        <v>76</v>
      </c>
      <c r="C335" t="s">
        <v>14</v>
      </c>
      <c r="D335" t="s">
        <v>77</v>
      </c>
      <c r="E335" s="6">
        <v>200</v>
      </c>
      <c r="F335">
        <v>214</v>
      </c>
      <c r="G335" s="5" t="str">
        <f t="shared" si="5"/>
        <v>mayo</v>
      </c>
    </row>
    <row r="336" spans="1:7" x14ac:dyDescent="0.25">
      <c r="A336" s="4">
        <v>43959</v>
      </c>
      <c r="B336" s="4" t="s">
        <v>76</v>
      </c>
      <c r="C336" t="s">
        <v>15</v>
      </c>
      <c r="D336" t="s">
        <v>77</v>
      </c>
      <c r="E336" s="6">
        <v>100</v>
      </c>
      <c r="F336">
        <v>107</v>
      </c>
      <c r="G336" s="5" t="str">
        <f t="shared" si="5"/>
        <v>mayo</v>
      </c>
    </row>
    <row r="337" spans="1:7" x14ac:dyDescent="0.25">
      <c r="A337" s="4">
        <v>43959</v>
      </c>
      <c r="B337" s="4" t="s">
        <v>76</v>
      </c>
      <c r="C337" t="s">
        <v>15</v>
      </c>
      <c r="D337" t="s">
        <v>77</v>
      </c>
      <c r="E337" s="6">
        <v>1000</v>
      </c>
      <c r="F337">
        <v>1070</v>
      </c>
      <c r="G337" s="5" t="str">
        <f t="shared" si="5"/>
        <v>mayo</v>
      </c>
    </row>
    <row r="338" spans="1:7" x14ac:dyDescent="0.25">
      <c r="A338" s="4">
        <v>43988</v>
      </c>
      <c r="B338" s="4" t="s">
        <v>76</v>
      </c>
      <c r="C338" t="s">
        <v>12</v>
      </c>
      <c r="D338" t="s">
        <v>77</v>
      </c>
      <c r="E338" s="6">
        <v>5500</v>
      </c>
      <c r="F338">
        <v>5885</v>
      </c>
      <c r="G338" s="5" t="str">
        <f t="shared" si="5"/>
        <v>junio</v>
      </c>
    </row>
    <row r="339" spans="1:7" x14ac:dyDescent="0.25">
      <c r="A339" s="4">
        <v>43988</v>
      </c>
      <c r="B339" s="4" t="s">
        <v>76</v>
      </c>
      <c r="C339" t="s">
        <v>9</v>
      </c>
      <c r="D339" t="s">
        <v>77</v>
      </c>
      <c r="E339" s="6">
        <v>500</v>
      </c>
      <c r="F339">
        <v>535</v>
      </c>
      <c r="G339" s="5" t="str">
        <f t="shared" si="5"/>
        <v>junio</v>
      </c>
    </row>
    <row r="340" spans="1:7" x14ac:dyDescent="0.25">
      <c r="A340" s="4">
        <v>43985</v>
      </c>
      <c r="B340" s="4" t="s">
        <v>76</v>
      </c>
      <c r="C340" t="s">
        <v>9</v>
      </c>
      <c r="D340" t="s">
        <v>77</v>
      </c>
      <c r="E340" s="6">
        <v>800</v>
      </c>
      <c r="F340">
        <v>856</v>
      </c>
      <c r="G340" s="5" t="str">
        <f t="shared" si="5"/>
        <v>junio</v>
      </c>
    </row>
    <row r="341" spans="1:7" x14ac:dyDescent="0.25">
      <c r="A341" s="4">
        <v>43988</v>
      </c>
      <c r="B341" s="4" t="s">
        <v>76</v>
      </c>
      <c r="C341" t="s">
        <v>10</v>
      </c>
      <c r="D341" t="s">
        <v>77</v>
      </c>
      <c r="E341" s="6">
        <v>120</v>
      </c>
      <c r="F341">
        <v>128.4</v>
      </c>
      <c r="G341" s="5" t="str">
        <f t="shared" si="5"/>
        <v>junio</v>
      </c>
    </row>
    <row r="342" spans="1:7" x14ac:dyDescent="0.25">
      <c r="A342" s="4">
        <v>43987</v>
      </c>
      <c r="B342" s="4" t="s">
        <v>76</v>
      </c>
      <c r="C342" t="s">
        <v>10</v>
      </c>
      <c r="D342" t="s">
        <v>77</v>
      </c>
      <c r="E342" s="6">
        <v>20</v>
      </c>
      <c r="F342">
        <v>21.400000000000002</v>
      </c>
      <c r="G342" s="5" t="str">
        <f t="shared" si="5"/>
        <v>junio</v>
      </c>
    </row>
    <row r="343" spans="1:7" x14ac:dyDescent="0.25">
      <c r="A343" s="4">
        <v>43988</v>
      </c>
      <c r="B343" s="4" t="s">
        <v>76</v>
      </c>
      <c r="C343" t="s">
        <v>13</v>
      </c>
      <c r="D343" t="s">
        <v>77</v>
      </c>
      <c r="E343" s="6">
        <v>200</v>
      </c>
      <c r="F343">
        <v>214</v>
      </c>
      <c r="G343" s="5" t="str">
        <f t="shared" si="5"/>
        <v>junio</v>
      </c>
    </row>
    <row r="344" spans="1:7" x14ac:dyDescent="0.25">
      <c r="A344" s="4">
        <v>43989</v>
      </c>
      <c r="B344" s="4" t="s">
        <v>76</v>
      </c>
      <c r="C344" t="s">
        <v>14</v>
      </c>
      <c r="D344" t="s">
        <v>77</v>
      </c>
      <c r="E344" s="6">
        <v>1000</v>
      </c>
      <c r="F344">
        <v>1070</v>
      </c>
      <c r="G344" s="5" t="str">
        <f t="shared" si="5"/>
        <v>junio</v>
      </c>
    </row>
    <row r="345" spans="1:7" x14ac:dyDescent="0.25">
      <c r="A345" s="4">
        <v>43990</v>
      </c>
      <c r="B345" s="4" t="s">
        <v>76</v>
      </c>
      <c r="C345" t="s">
        <v>14</v>
      </c>
      <c r="D345" t="s">
        <v>77</v>
      </c>
      <c r="E345" s="6">
        <v>200</v>
      </c>
      <c r="F345">
        <v>214</v>
      </c>
      <c r="G345" s="5" t="str">
        <f t="shared" si="5"/>
        <v>junio</v>
      </c>
    </row>
    <row r="346" spans="1:7" x14ac:dyDescent="0.25">
      <c r="A346" s="4">
        <v>43990</v>
      </c>
      <c r="B346" s="4" t="s">
        <v>76</v>
      </c>
      <c r="C346" t="s">
        <v>15</v>
      </c>
      <c r="D346" t="s">
        <v>77</v>
      </c>
      <c r="E346" s="6">
        <v>600</v>
      </c>
      <c r="F346">
        <v>642</v>
      </c>
      <c r="G346" s="5" t="str">
        <f t="shared" si="5"/>
        <v>junio</v>
      </c>
    </row>
    <row r="347" spans="1:7" x14ac:dyDescent="0.25">
      <c r="A347" s="4">
        <v>43990</v>
      </c>
      <c r="B347" s="4" t="s">
        <v>76</v>
      </c>
      <c r="C347" t="s">
        <v>15</v>
      </c>
      <c r="D347" t="s">
        <v>77</v>
      </c>
      <c r="E347" s="6">
        <v>1200</v>
      </c>
      <c r="F347">
        <v>1284</v>
      </c>
      <c r="G347" s="5" t="str">
        <f t="shared" si="5"/>
        <v>junio</v>
      </c>
    </row>
    <row r="348" spans="1:7" x14ac:dyDescent="0.25">
      <c r="A348" s="4">
        <v>44019</v>
      </c>
      <c r="B348" s="4" t="s">
        <v>76</v>
      </c>
      <c r="C348" t="s">
        <v>12</v>
      </c>
      <c r="D348" t="s">
        <v>77</v>
      </c>
      <c r="E348" s="6">
        <v>5000</v>
      </c>
      <c r="F348">
        <v>5350</v>
      </c>
      <c r="G348" s="5" t="str">
        <f t="shared" si="5"/>
        <v>julio</v>
      </c>
    </row>
    <row r="349" spans="1:7" x14ac:dyDescent="0.25">
      <c r="A349" s="4">
        <v>44019</v>
      </c>
      <c r="B349" s="4" t="s">
        <v>76</v>
      </c>
      <c r="C349" t="s">
        <v>9</v>
      </c>
      <c r="D349" t="s">
        <v>77</v>
      </c>
      <c r="E349" s="6">
        <v>500</v>
      </c>
      <c r="F349">
        <v>535</v>
      </c>
      <c r="G349" s="5" t="str">
        <f t="shared" si="5"/>
        <v>julio</v>
      </c>
    </row>
    <row r="350" spans="1:7" x14ac:dyDescent="0.25">
      <c r="A350" s="4">
        <v>44015</v>
      </c>
      <c r="B350" s="4" t="s">
        <v>76</v>
      </c>
      <c r="C350" t="s">
        <v>9</v>
      </c>
      <c r="D350" t="s">
        <v>77</v>
      </c>
      <c r="E350" s="6">
        <v>50</v>
      </c>
      <c r="F350">
        <v>53.5</v>
      </c>
      <c r="G350" s="5" t="str">
        <f t="shared" si="5"/>
        <v>julio</v>
      </c>
    </row>
    <row r="351" spans="1:7" x14ac:dyDescent="0.25">
      <c r="A351" s="4">
        <v>44019</v>
      </c>
      <c r="B351" s="4" t="s">
        <v>76</v>
      </c>
      <c r="C351" t="s">
        <v>10</v>
      </c>
      <c r="D351" t="s">
        <v>77</v>
      </c>
      <c r="E351" s="6">
        <v>120</v>
      </c>
      <c r="F351">
        <v>128.4</v>
      </c>
      <c r="G351" s="5" t="str">
        <f t="shared" si="5"/>
        <v>julio</v>
      </c>
    </row>
    <row r="352" spans="1:7" x14ac:dyDescent="0.25">
      <c r="A352" s="4">
        <v>44017</v>
      </c>
      <c r="B352" s="4" t="s">
        <v>76</v>
      </c>
      <c r="C352" t="s">
        <v>10</v>
      </c>
      <c r="D352" t="s">
        <v>77</v>
      </c>
      <c r="E352" s="6">
        <v>20</v>
      </c>
      <c r="F352">
        <v>21.400000000000002</v>
      </c>
      <c r="G352" s="5" t="str">
        <f t="shared" si="5"/>
        <v>julio</v>
      </c>
    </row>
    <row r="353" spans="1:7" x14ac:dyDescent="0.25">
      <c r="A353" s="4">
        <v>44019</v>
      </c>
      <c r="B353" s="4" t="s">
        <v>76</v>
      </c>
      <c r="C353" t="s">
        <v>13</v>
      </c>
      <c r="D353" t="s">
        <v>77</v>
      </c>
      <c r="E353" s="6">
        <v>200</v>
      </c>
      <c r="F353">
        <v>214</v>
      </c>
      <c r="G353" s="5" t="str">
        <f t="shared" si="5"/>
        <v>julio</v>
      </c>
    </row>
    <row r="354" spans="1:7" x14ac:dyDescent="0.25">
      <c r="A354" s="4">
        <v>44019</v>
      </c>
      <c r="B354" s="4" t="s">
        <v>76</v>
      </c>
      <c r="C354" t="s">
        <v>14</v>
      </c>
      <c r="D354" t="s">
        <v>77</v>
      </c>
      <c r="E354" s="6">
        <v>500</v>
      </c>
      <c r="F354">
        <v>535</v>
      </c>
      <c r="G354" s="5" t="str">
        <f t="shared" si="5"/>
        <v>julio</v>
      </c>
    </row>
    <row r="355" spans="1:7" x14ac:dyDescent="0.25">
      <c r="A355" s="4">
        <v>44020</v>
      </c>
      <c r="B355" s="4" t="s">
        <v>76</v>
      </c>
      <c r="C355" t="s">
        <v>14</v>
      </c>
      <c r="D355" t="s">
        <v>77</v>
      </c>
      <c r="E355" s="6">
        <v>200</v>
      </c>
      <c r="F355">
        <v>214</v>
      </c>
      <c r="G355" s="5" t="str">
        <f t="shared" si="5"/>
        <v>julio</v>
      </c>
    </row>
    <row r="356" spans="1:7" x14ac:dyDescent="0.25">
      <c r="A356" s="4">
        <v>44020</v>
      </c>
      <c r="B356" s="4" t="s">
        <v>76</v>
      </c>
      <c r="C356" t="s">
        <v>15</v>
      </c>
      <c r="D356" t="s">
        <v>77</v>
      </c>
      <c r="E356" s="6">
        <v>600</v>
      </c>
      <c r="F356">
        <v>642</v>
      </c>
      <c r="G356" s="5" t="str">
        <f t="shared" si="5"/>
        <v>julio</v>
      </c>
    </row>
    <row r="357" spans="1:7" x14ac:dyDescent="0.25">
      <c r="A357" s="4">
        <v>44020</v>
      </c>
      <c r="B357" s="4" t="s">
        <v>76</v>
      </c>
      <c r="C357" t="s">
        <v>15</v>
      </c>
      <c r="D357" t="s">
        <v>77</v>
      </c>
      <c r="E357" s="6">
        <v>600</v>
      </c>
      <c r="F357">
        <v>642</v>
      </c>
      <c r="G357" s="5" t="str">
        <f t="shared" si="5"/>
        <v>julio</v>
      </c>
    </row>
    <row r="358" spans="1:7" x14ac:dyDescent="0.25">
      <c r="A358" s="4">
        <v>44051</v>
      </c>
      <c r="B358" s="4" t="s">
        <v>76</v>
      </c>
      <c r="C358" t="s">
        <v>12</v>
      </c>
      <c r="D358" t="s">
        <v>77</v>
      </c>
      <c r="E358" s="6">
        <v>6000</v>
      </c>
      <c r="F358">
        <v>6420</v>
      </c>
      <c r="G358" s="5" t="str">
        <f t="shared" si="5"/>
        <v>agosto</v>
      </c>
    </row>
    <row r="359" spans="1:7" x14ac:dyDescent="0.25">
      <c r="A359" s="4">
        <v>44051</v>
      </c>
      <c r="B359" s="4" t="s">
        <v>76</v>
      </c>
      <c r="C359" t="s">
        <v>9</v>
      </c>
      <c r="D359" t="s">
        <v>77</v>
      </c>
      <c r="E359" s="6">
        <v>500</v>
      </c>
      <c r="F359">
        <v>535</v>
      </c>
      <c r="G359" s="5" t="str">
        <f t="shared" si="5"/>
        <v>agosto</v>
      </c>
    </row>
    <row r="360" spans="1:7" x14ac:dyDescent="0.25">
      <c r="A360" s="4">
        <v>44046</v>
      </c>
      <c r="B360" s="4" t="s">
        <v>76</v>
      </c>
      <c r="C360" t="s">
        <v>9</v>
      </c>
      <c r="D360" t="s">
        <v>77</v>
      </c>
      <c r="E360" s="6">
        <v>1200</v>
      </c>
      <c r="F360">
        <v>1284</v>
      </c>
      <c r="G360" s="5" t="str">
        <f t="shared" si="5"/>
        <v>agosto</v>
      </c>
    </row>
    <row r="361" spans="1:7" x14ac:dyDescent="0.25">
      <c r="A361" s="4">
        <v>44051</v>
      </c>
      <c r="B361" s="4" t="s">
        <v>76</v>
      </c>
      <c r="C361" t="s">
        <v>10</v>
      </c>
      <c r="D361" t="s">
        <v>77</v>
      </c>
      <c r="E361" s="6">
        <v>120</v>
      </c>
      <c r="F361">
        <v>128.4</v>
      </c>
      <c r="G361" s="5" t="str">
        <f t="shared" si="5"/>
        <v>agosto</v>
      </c>
    </row>
    <row r="362" spans="1:7" x14ac:dyDescent="0.25">
      <c r="A362" s="4">
        <v>44048</v>
      </c>
      <c r="B362" s="4" t="s">
        <v>76</v>
      </c>
      <c r="C362" t="s">
        <v>10</v>
      </c>
      <c r="D362" t="s">
        <v>77</v>
      </c>
      <c r="E362" s="6">
        <v>60</v>
      </c>
      <c r="F362">
        <v>64.2</v>
      </c>
      <c r="G362" s="5" t="str">
        <f t="shared" si="5"/>
        <v>agosto</v>
      </c>
    </row>
    <row r="363" spans="1:7" x14ac:dyDescent="0.25">
      <c r="A363" s="4">
        <v>44051</v>
      </c>
      <c r="B363" s="4" t="s">
        <v>76</v>
      </c>
      <c r="C363" t="s">
        <v>13</v>
      </c>
      <c r="D363" t="s">
        <v>77</v>
      </c>
      <c r="E363" s="6">
        <v>500</v>
      </c>
      <c r="F363">
        <v>535</v>
      </c>
      <c r="G363" s="5" t="str">
        <f t="shared" si="5"/>
        <v>agosto</v>
      </c>
    </row>
    <row r="364" spans="1:7" x14ac:dyDescent="0.25">
      <c r="A364" s="4">
        <v>44050</v>
      </c>
      <c r="B364" s="4" t="s">
        <v>76</v>
      </c>
      <c r="C364" t="s">
        <v>14</v>
      </c>
      <c r="D364" t="s">
        <v>77</v>
      </c>
      <c r="E364" s="6">
        <v>800</v>
      </c>
      <c r="F364">
        <v>856</v>
      </c>
      <c r="G364" s="5" t="str">
        <f t="shared" si="5"/>
        <v>agosto</v>
      </c>
    </row>
    <row r="365" spans="1:7" x14ac:dyDescent="0.25">
      <c r="A365" s="4">
        <v>44051</v>
      </c>
      <c r="B365" s="4" t="s">
        <v>76</v>
      </c>
      <c r="C365" t="s">
        <v>14</v>
      </c>
      <c r="D365" t="s">
        <v>77</v>
      </c>
      <c r="E365" s="6">
        <v>200</v>
      </c>
      <c r="F365">
        <v>214</v>
      </c>
      <c r="G365" s="5" t="str">
        <f t="shared" si="5"/>
        <v>agosto</v>
      </c>
    </row>
    <row r="366" spans="1:7" x14ac:dyDescent="0.25">
      <c r="A366" s="4">
        <v>44051</v>
      </c>
      <c r="B366" s="4" t="s">
        <v>76</v>
      </c>
      <c r="C366" t="s">
        <v>15</v>
      </c>
      <c r="D366" t="s">
        <v>77</v>
      </c>
      <c r="E366" s="6">
        <v>1200</v>
      </c>
      <c r="F366">
        <v>1284</v>
      </c>
      <c r="G366" s="5" t="str">
        <f t="shared" si="5"/>
        <v>agosto</v>
      </c>
    </row>
    <row r="367" spans="1:7" x14ac:dyDescent="0.25">
      <c r="A367" s="4">
        <v>44051</v>
      </c>
      <c r="B367" s="4" t="s">
        <v>76</v>
      </c>
      <c r="C367" t="s">
        <v>15</v>
      </c>
      <c r="D367" t="s">
        <v>77</v>
      </c>
      <c r="E367" s="6">
        <v>1200</v>
      </c>
      <c r="F367">
        <v>1284</v>
      </c>
      <c r="G367" s="5" t="str">
        <f t="shared" si="5"/>
        <v>agosto</v>
      </c>
    </row>
    <row r="368" spans="1:7" x14ac:dyDescent="0.25">
      <c r="A368" s="4">
        <v>44083</v>
      </c>
      <c r="B368" s="4" t="s">
        <v>76</v>
      </c>
      <c r="C368" t="s">
        <v>12</v>
      </c>
      <c r="D368" t="s">
        <v>77</v>
      </c>
      <c r="E368" s="6">
        <v>4500</v>
      </c>
      <c r="F368">
        <v>4815</v>
      </c>
      <c r="G368" s="5" t="str">
        <f t="shared" si="5"/>
        <v>septiembre</v>
      </c>
    </row>
    <row r="369" spans="1:7" x14ac:dyDescent="0.25">
      <c r="A369" s="4">
        <v>44083</v>
      </c>
      <c r="B369" s="4" t="s">
        <v>76</v>
      </c>
      <c r="C369" t="s">
        <v>9</v>
      </c>
      <c r="D369" t="s">
        <v>77</v>
      </c>
      <c r="E369" s="6">
        <v>500</v>
      </c>
      <c r="F369">
        <v>535</v>
      </c>
      <c r="G369" s="5" t="str">
        <f t="shared" si="5"/>
        <v>septiembre</v>
      </c>
    </row>
    <row r="370" spans="1:7" x14ac:dyDescent="0.25">
      <c r="A370" s="4">
        <v>44077</v>
      </c>
      <c r="B370" s="4" t="s">
        <v>76</v>
      </c>
      <c r="C370" t="s">
        <v>9</v>
      </c>
      <c r="D370" t="s">
        <v>77</v>
      </c>
      <c r="E370" s="6">
        <v>800</v>
      </c>
      <c r="F370">
        <v>856</v>
      </c>
      <c r="G370" s="5" t="str">
        <f t="shared" si="5"/>
        <v>septiembre</v>
      </c>
    </row>
    <row r="371" spans="1:7" x14ac:dyDescent="0.25">
      <c r="A371" s="4">
        <v>44083</v>
      </c>
      <c r="B371" s="4" t="s">
        <v>76</v>
      </c>
      <c r="C371" t="s">
        <v>10</v>
      </c>
      <c r="D371" t="s">
        <v>77</v>
      </c>
      <c r="E371" s="6">
        <v>240</v>
      </c>
      <c r="F371">
        <v>256.8</v>
      </c>
      <c r="G371" s="5" t="str">
        <f t="shared" si="5"/>
        <v>septiembre</v>
      </c>
    </row>
    <row r="372" spans="1:7" x14ac:dyDescent="0.25">
      <c r="A372" s="4">
        <v>44079</v>
      </c>
      <c r="B372" s="4" t="s">
        <v>76</v>
      </c>
      <c r="C372" t="s">
        <v>10</v>
      </c>
      <c r="D372" t="s">
        <v>77</v>
      </c>
      <c r="E372" s="6">
        <v>20</v>
      </c>
      <c r="F372">
        <v>21.400000000000002</v>
      </c>
      <c r="G372" s="5" t="str">
        <f t="shared" si="5"/>
        <v>septiembre</v>
      </c>
    </row>
    <row r="373" spans="1:7" x14ac:dyDescent="0.25">
      <c r="A373" s="4">
        <v>44083</v>
      </c>
      <c r="B373" s="4" t="s">
        <v>76</v>
      </c>
      <c r="C373" t="s">
        <v>13</v>
      </c>
      <c r="D373" t="s">
        <v>77</v>
      </c>
      <c r="E373" s="6">
        <v>100</v>
      </c>
      <c r="F373">
        <v>107</v>
      </c>
      <c r="G373" s="5" t="str">
        <f t="shared" si="5"/>
        <v>septiembre</v>
      </c>
    </row>
    <row r="374" spans="1:7" x14ac:dyDescent="0.25">
      <c r="A374" s="4">
        <v>44081</v>
      </c>
      <c r="B374" s="4" t="s">
        <v>76</v>
      </c>
      <c r="C374" t="s">
        <v>14</v>
      </c>
      <c r="D374" t="s">
        <v>77</v>
      </c>
      <c r="E374" s="6">
        <v>600</v>
      </c>
      <c r="F374">
        <v>642</v>
      </c>
      <c r="G374" s="5" t="str">
        <f t="shared" si="5"/>
        <v>septiembre</v>
      </c>
    </row>
    <row r="375" spans="1:7" x14ac:dyDescent="0.25">
      <c r="A375" s="4">
        <v>44082</v>
      </c>
      <c r="B375" s="4" t="s">
        <v>76</v>
      </c>
      <c r="C375" t="s">
        <v>14</v>
      </c>
      <c r="D375" t="s">
        <v>77</v>
      </c>
      <c r="E375" s="6">
        <v>200</v>
      </c>
      <c r="F375">
        <v>214</v>
      </c>
      <c r="G375" s="5" t="str">
        <f t="shared" si="5"/>
        <v>septiembre</v>
      </c>
    </row>
    <row r="376" spans="1:7" x14ac:dyDescent="0.25">
      <c r="A376" s="4">
        <v>44082</v>
      </c>
      <c r="B376" s="4" t="s">
        <v>76</v>
      </c>
      <c r="C376" t="s">
        <v>15</v>
      </c>
      <c r="D376" t="s">
        <v>77</v>
      </c>
      <c r="E376" s="6">
        <v>600</v>
      </c>
      <c r="F376">
        <v>642</v>
      </c>
      <c r="G376" s="5" t="str">
        <f t="shared" si="5"/>
        <v>septiembre</v>
      </c>
    </row>
    <row r="377" spans="1:7" x14ac:dyDescent="0.25">
      <c r="A377" s="4">
        <v>44082</v>
      </c>
      <c r="B377" s="4" t="s">
        <v>76</v>
      </c>
      <c r="C377" t="s">
        <v>15</v>
      </c>
      <c r="D377" t="s">
        <v>77</v>
      </c>
      <c r="E377" s="6">
        <v>500</v>
      </c>
      <c r="F377">
        <v>535</v>
      </c>
      <c r="G377" s="5" t="str">
        <f t="shared" si="5"/>
        <v>septiembre</v>
      </c>
    </row>
    <row r="378" spans="1:7" x14ac:dyDescent="0.25">
      <c r="A378" s="4">
        <v>44114</v>
      </c>
      <c r="B378" s="4" t="s">
        <v>76</v>
      </c>
      <c r="C378" t="s">
        <v>12</v>
      </c>
      <c r="D378" t="s">
        <v>77</v>
      </c>
      <c r="E378" s="6">
        <v>4500</v>
      </c>
      <c r="F378">
        <v>4815</v>
      </c>
      <c r="G378" s="5" t="str">
        <f t="shared" si="5"/>
        <v>octubre</v>
      </c>
    </row>
    <row r="379" spans="1:7" x14ac:dyDescent="0.25">
      <c r="A379" s="4">
        <v>44114</v>
      </c>
      <c r="B379" s="4" t="s">
        <v>76</v>
      </c>
      <c r="C379" t="s">
        <v>9</v>
      </c>
      <c r="D379" t="s">
        <v>77</v>
      </c>
      <c r="E379" s="6">
        <v>500</v>
      </c>
      <c r="F379">
        <v>535</v>
      </c>
      <c r="G379" s="5" t="str">
        <f t="shared" si="5"/>
        <v>octubre</v>
      </c>
    </row>
    <row r="380" spans="1:7" x14ac:dyDescent="0.25">
      <c r="A380" s="4">
        <v>44107</v>
      </c>
      <c r="B380" s="4" t="s">
        <v>76</v>
      </c>
      <c r="C380" t="s">
        <v>9</v>
      </c>
      <c r="D380" t="s">
        <v>77</v>
      </c>
      <c r="E380" s="6">
        <v>800</v>
      </c>
      <c r="F380">
        <v>856</v>
      </c>
      <c r="G380" s="5" t="str">
        <f t="shared" si="5"/>
        <v>octubre</v>
      </c>
    </row>
    <row r="381" spans="1:7" x14ac:dyDescent="0.25">
      <c r="A381" s="4">
        <v>44114</v>
      </c>
      <c r="B381" s="4" t="s">
        <v>76</v>
      </c>
      <c r="C381" t="s">
        <v>10</v>
      </c>
      <c r="D381" t="s">
        <v>77</v>
      </c>
      <c r="E381" s="6">
        <v>240</v>
      </c>
      <c r="F381">
        <v>256.8</v>
      </c>
      <c r="G381" s="5" t="str">
        <f t="shared" si="5"/>
        <v>octubre</v>
      </c>
    </row>
    <row r="382" spans="1:7" x14ac:dyDescent="0.25">
      <c r="A382" s="4">
        <v>44109</v>
      </c>
      <c r="B382" s="4" t="s">
        <v>76</v>
      </c>
      <c r="C382" t="s">
        <v>10</v>
      </c>
      <c r="D382" t="s">
        <v>77</v>
      </c>
      <c r="E382" s="6">
        <v>20</v>
      </c>
      <c r="F382">
        <v>21.400000000000002</v>
      </c>
      <c r="G382" s="5" t="str">
        <f t="shared" si="5"/>
        <v>octubre</v>
      </c>
    </row>
    <row r="383" spans="1:7" x14ac:dyDescent="0.25">
      <c r="A383" s="4">
        <v>44114</v>
      </c>
      <c r="B383" s="4" t="s">
        <v>76</v>
      </c>
      <c r="C383" t="s">
        <v>13</v>
      </c>
      <c r="D383" t="s">
        <v>77</v>
      </c>
      <c r="E383" s="6">
        <v>100</v>
      </c>
      <c r="F383">
        <v>107</v>
      </c>
      <c r="G383" s="5" t="str">
        <f t="shared" si="5"/>
        <v>octubre</v>
      </c>
    </row>
    <row r="384" spans="1:7" x14ac:dyDescent="0.25">
      <c r="A384" s="4">
        <v>44111</v>
      </c>
      <c r="B384" s="4" t="s">
        <v>76</v>
      </c>
      <c r="C384" t="s">
        <v>14</v>
      </c>
      <c r="D384" t="s">
        <v>77</v>
      </c>
      <c r="E384" s="6">
        <v>600</v>
      </c>
      <c r="F384">
        <v>642</v>
      </c>
      <c r="G384" s="5" t="str">
        <f t="shared" si="5"/>
        <v>octubre</v>
      </c>
    </row>
    <row r="385" spans="1:7" x14ac:dyDescent="0.25">
      <c r="A385" s="4">
        <v>44112</v>
      </c>
      <c r="B385" s="4" t="s">
        <v>76</v>
      </c>
      <c r="C385" t="s">
        <v>14</v>
      </c>
      <c r="D385" t="s">
        <v>77</v>
      </c>
      <c r="E385" s="6">
        <v>200</v>
      </c>
      <c r="F385">
        <v>214</v>
      </c>
      <c r="G385" s="5" t="str">
        <f t="shared" si="5"/>
        <v>octubre</v>
      </c>
    </row>
    <row r="386" spans="1:7" x14ac:dyDescent="0.25">
      <c r="A386" s="4">
        <v>44112</v>
      </c>
      <c r="B386" s="4" t="s">
        <v>76</v>
      </c>
      <c r="C386" t="s">
        <v>15</v>
      </c>
      <c r="D386" t="s">
        <v>77</v>
      </c>
      <c r="E386" s="6">
        <v>600</v>
      </c>
      <c r="F386">
        <v>642</v>
      </c>
      <c r="G386" s="5" t="str">
        <f t="shared" ref="G386:G407" si="6">TEXT(A386,"mmmmmmmmmmmmmm")</f>
        <v>octubre</v>
      </c>
    </row>
    <row r="387" spans="1:7" x14ac:dyDescent="0.25">
      <c r="A387" s="4">
        <v>44112</v>
      </c>
      <c r="B387" s="4" t="s">
        <v>76</v>
      </c>
      <c r="C387" t="s">
        <v>15</v>
      </c>
      <c r="D387" t="s">
        <v>77</v>
      </c>
      <c r="E387" s="6">
        <v>500</v>
      </c>
      <c r="F387">
        <v>535</v>
      </c>
      <c r="G387" s="5" t="str">
        <f t="shared" si="6"/>
        <v>octubre</v>
      </c>
    </row>
    <row r="388" spans="1:7" x14ac:dyDescent="0.25">
      <c r="A388" s="4">
        <v>44146</v>
      </c>
      <c r="B388" s="4" t="s">
        <v>76</v>
      </c>
      <c r="C388" t="s">
        <v>12</v>
      </c>
      <c r="D388" t="s">
        <v>77</v>
      </c>
      <c r="E388" s="6">
        <v>4500</v>
      </c>
      <c r="F388">
        <v>4815</v>
      </c>
      <c r="G388" s="5" t="str">
        <f t="shared" si="6"/>
        <v>noviembre</v>
      </c>
    </row>
    <row r="389" spans="1:7" x14ac:dyDescent="0.25">
      <c r="A389" s="4">
        <v>44146</v>
      </c>
      <c r="B389" s="4" t="s">
        <v>76</v>
      </c>
      <c r="C389" t="s">
        <v>9</v>
      </c>
      <c r="D389" t="s">
        <v>77</v>
      </c>
      <c r="E389" s="6">
        <v>500</v>
      </c>
      <c r="F389">
        <v>535</v>
      </c>
      <c r="G389" s="5" t="str">
        <f t="shared" si="6"/>
        <v>noviembre</v>
      </c>
    </row>
    <row r="390" spans="1:7" x14ac:dyDescent="0.25">
      <c r="A390" s="4">
        <v>44138</v>
      </c>
      <c r="B390" s="4" t="s">
        <v>76</v>
      </c>
      <c r="C390" t="s">
        <v>9</v>
      </c>
      <c r="D390" t="s">
        <v>77</v>
      </c>
      <c r="E390" s="6">
        <v>800</v>
      </c>
      <c r="F390">
        <v>856</v>
      </c>
      <c r="G390" s="5" t="str">
        <f t="shared" si="6"/>
        <v>noviembre</v>
      </c>
    </row>
    <row r="391" spans="1:7" x14ac:dyDescent="0.25">
      <c r="A391" s="4">
        <v>44146</v>
      </c>
      <c r="B391" s="4" t="s">
        <v>76</v>
      </c>
      <c r="C391" t="s">
        <v>10</v>
      </c>
      <c r="D391" t="s">
        <v>77</v>
      </c>
      <c r="E391" s="6">
        <v>240</v>
      </c>
      <c r="F391">
        <v>256.8</v>
      </c>
      <c r="G391" s="5" t="str">
        <f t="shared" si="6"/>
        <v>noviembre</v>
      </c>
    </row>
    <row r="392" spans="1:7" x14ac:dyDescent="0.25">
      <c r="A392" s="4">
        <v>44140</v>
      </c>
      <c r="B392" s="4" t="s">
        <v>76</v>
      </c>
      <c r="C392" t="s">
        <v>10</v>
      </c>
      <c r="D392" t="s">
        <v>77</v>
      </c>
      <c r="E392" s="6">
        <v>20</v>
      </c>
      <c r="F392">
        <v>21.400000000000002</v>
      </c>
      <c r="G392" s="5" t="str">
        <f t="shared" si="6"/>
        <v>noviembre</v>
      </c>
    </row>
    <row r="393" spans="1:7" x14ac:dyDescent="0.25">
      <c r="A393" s="4">
        <v>44146</v>
      </c>
      <c r="B393" s="4" t="s">
        <v>76</v>
      </c>
      <c r="C393" t="s">
        <v>13</v>
      </c>
      <c r="D393" t="s">
        <v>77</v>
      </c>
      <c r="E393" s="6">
        <v>100</v>
      </c>
      <c r="F393">
        <v>107</v>
      </c>
      <c r="G393" s="5" t="str">
        <f t="shared" si="6"/>
        <v>noviembre</v>
      </c>
    </row>
    <row r="394" spans="1:7" x14ac:dyDescent="0.25">
      <c r="A394" s="4">
        <v>44142</v>
      </c>
      <c r="B394" s="4" t="s">
        <v>76</v>
      </c>
      <c r="C394" t="s">
        <v>14</v>
      </c>
      <c r="D394" t="s">
        <v>77</v>
      </c>
      <c r="E394" s="6">
        <v>600</v>
      </c>
      <c r="F394">
        <v>642</v>
      </c>
      <c r="G394" s="5" t="str">
        <f t="shared" si="6"/>
        <v>noviembre</v>
      </c>
    </row>
    <row r="395" spans="1:7" x14ac:dyDescent="0.25">
      <c r="A395" s="4">
        <v>44143</v>
      </c>
      <c r="B395" s="4" t="s">
        <v>76</v>
      </c>
      <c r="C395" t="s">
        <v>14</v>
      </c>
      <c r="D395" t="s">
        <v>77</v>
      </c>
      <c r="E395" s="6">
        <v>200</v>
      </c>
      <c r="F395">
        <v>214</v>
      </c>
      <c r="G395" s="5" t="str">
        <f t="shared" si="6"/>
        <v>noviembre</v>
      </c>
    </row>
    <row r="396" spans="1:7" x14ac:dyDescent="0.25">
      <c r="A396" s="4">
        <v>44143</v>
      </c>
      <c r="B396" s="4" t="s">
        <v>76</v>
      </c>
      <c r="C396" t="s">
        <v>15</v>
      </c>
      <c r="D396" t="s">
        <v>77</v>
      </c>
      <c r="E396" s="6">
        <v>600</v>
      </c>
      <c r="F396">
        <v>642</v>
      </c>
      <c r="G396" s="5" t="str">
        <f t="shared" si="6"/>
        <v>noviembre</v>
      </c>
    </row>
    <row r="397" spans="1:7" x14ac:dyDescent="0.25">
      <c r="A397" s="4">
        <v>44143</v>
      </c>
      <c r="B397" s="4" t="s">
        <v>76</v>
      </c>
      <c r="C397" t="s">
        <v>15</v>
      </c>
      <c r="D397" t="s">
        <v>77</v>
      </c>
      <c r="E397" s="6">
        <v>500</v>
      </c>
      <c r="F397">
        <v>535</v>
      </c>
      <c r="G397" s="5" t="str">
        <f t="shared" si="6"/>
        <v>noviembre</v>
      </c>
    </row>
    <row r="398" spans="1:7" x14ac:dyDescent="0.25">
      <c r="A398" s="4">
        <v>44177</v>
      </c>
      <c r="B398" s="4" t="s">
        <v>76</v>
      </c>
      <c r="C398" t="s">
        <v>12</v>
      </c>
      <c r="D398" t="s">
        <v>77</v>
      </c>
      <c r="E398" s="6">
        <v>4500</v>
      </c>
      <c r="F398">
        <v>4815</v>
      </c>
      <c r="G398" s="5" t="str">
        <f t="shared" si="6"/>
        <v>diciembre</v>
      </c>
    </row>
    <row r="399" spans="1:7" x14ac:dyDescent="0.25">
      <c r="A399" s="4">
        <v>44177</v>
      </c>
      <c r="B399" s="4" t="s">
        <v>76</v>
      </c>
      <c r="C399" t="s">
        <v>9</v>
      </c>
      <c r="D399" t="s">
        <v>77</v>
      </c>
      <c r="E399" s="6">
        <v>500</v>
      </c>
      <c r="F399">
        <v>535</v>
      </c>
      <c r="G399" s="5" t="str">
        <f t="shared" si="6"/>
        <v>diciembre</v>
      </c>
    </row>
    <row r="400" spans="1:7" x14ac:dyDescent="0.25">
      <c r="A400" s="4">
        <v>44168</v>
      </c>
      <c r="B400" s="4" t="s">
        <v>76</v>
      </c>
      <c r="C400" t="s">
        <v>9</v>
      </c>
      <c r="D400" t="s">
        <v>77</v>
      </c>
      <c r="E400" s="6">
        <v>800</v>
      </c>
      <c r="F400">
        <v>856</v>
      </c>
      <c r="G400" s="5" t="str">
        <f t="shared" si="6"/>
        <v>diciembre</v>
      </c>
    </row>
    <row r="401" spans="1:7" x14ac:dyDescent="0.25">
      <c r="A401" s="4">
        <v>44177</v>
      </c>
      <c r="B401" s="4" t="s">
        <v>76</v>
      </c>
      <c r="C401" t="s">
        <v>10</v>
      </c>
      <c r="D401" t="s">
        <v>77</v>
      </c>
      <c r="E401" s="6">
        <v>240</v>
      </c>
      <c r="F401">
        <v>256.8</v>
      </c>
      <c r="G401" s="5" t="str">
        <f t="shared" si="6"/>
        <v>diciembre</v>
      </c>
    </row>
    <row r="402" spans="1:7" x14ac:dyDescent="0.25">
      <c r="A402" s="4">
        <v>44170</v>
      </c>
      <c r="B402" s="4" t="s">
        <v>76</v>
      </c>
      <c r="C402" t="s">
        <v>10</v>
      </c>
      <c r="D402" t="s">
        <v>77</v>
      </c>
      <c r="E402" s="6">
        <v>20</v>
      </c>
      <c r="F402">
        <v>21.400000000000002</v>
      </c>
      <c r="G402" s="5" t="str">
        <f t="shared" si="6"/>
        <v>diciembre</v>
      </c>
    </row>
    <row r="403" spans="1:7" x14ac:dyDescent="0.25">
      <c r="A403" s="4">
        <v>44177</v>
      </c>
      <c r="B403" s="4" t="s">
        <v>76</v>
      </c>
      <c r="C403" t="s">
        <v>13</v>
      </c>
      <c r="D403" t="s">
        <v>77</v>
      </c>
      <c r="E403" s="6">
        <v>100</v>
      </c>
      <c r="F403">
        <v>107</v>
      </c>
      <c r="G403" s="5" t="str">
        <f t="shared" si="6"/>
        <v>diciembre</v>
      </c>
    </row>
    <row r="404" spans="1:7" x14ac:dyDescent="0.25">
      <c r="A404" s="4">
        <v>44172</v>
      </c>
      <c r="B404" s="4" t="s">
        <v>76</v>
      </c>
      <c r="C404" t="s">
        <v>14</v>
      </c>
      <c r="D404" t="s">
        <v>77</v>
      </c>
      <c r="E404" s="6">
        <v>600</v>
      </c>
      <c r="F404">
        <v>642</v>
      </c>
      <c r="G404" s="5" t="str">
        <f t="shared" si="6"/>
        <v>diciembre</v>
      </c>
    </row>
    <row r="405" spans="1:7" x14ac:dyDescent="0.25">
      <c r="A405" s="4">
        <v>44173</v>
      </c>
      <c r="B405" s="4" t="s">
        <v>76</v>
      </c>
      <c r="C405" t="s">
        <v>14</v>
      </c>
      <c r="D405" t="s">
        <v>77</v>
      </c>
      <c r="E405" s="6">
        <v>200</v>
      </c>
      <c r="F405">
        <v>214</v>
      </c>
      <c r="G405" s="5" t="str">
        <f t="shared" si="6"/>
        <v>diciembre</v>
      </c>
    </row>
    <row r="406" spans="1:7" x14ac:dyDescent="0.25">
      <c r="A406" s="4">
        <v>44173</v>
      </c>
      <c r="B406" s="4" t="s">
        <v>76</v>
      </c>
      <c r="C406" t="s">
        <v>15</v>
      </c>
      <c r="D406" t="s">
        <v>77</v>
      </c>
      <c r="E406" s="6">
        <v>600</v>
      </c>
      <c r="F406">
        <v>642</v>
      </c>
      <c r="G406" s="5" t="str">
        <f t="shared" si="6"/>
        <v>diciembre</v>
      </c>
    </row>
    <row r="407" spans="1:7" x14ac:dyDescent="0.25">
      <c r="A407" s="4">
        <v>44173</v>
      </c>
      <c r="B407" s="4" t="s">
        <v>76</v>
      </c>
      <c r="C407" t="s">
        <v>15</v>
      </c>
      <c r="D407" t="s">
        <v>77</v>
      </c>
      <c r="E407" s="6">
        <v>500</v>
      </c>
      <c r="F407">
        <v>535</v>
      </c>
      <c r="G407" s="5" t="str">
        <f t="shared" si="6"/>
        <v>diciembre</v>
      </c>
    </row>
    <row r="1048498" spans="1:2" x14ac:dyDescent="0.25">
      <c r="A1048498" s="4"/>
      <c r="B1048498" s="4"/>
    </row>
  </sheetData>
  <dataValidations count="1">
    <dataValidation type="list" allowBlank="1" showInputMessage="1" showErrorMessage="1" sqref="C288:C407" xr:uid="{B8ECDA93-4C6D-4AC1-929A-78F957C8606B}">
      <formula1>"Compras, Coste Personal,Suministros,Mantenimiento,Serv Externalizados,Otros Gastos"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801C-0E97-44A6-92D6-6080EE77FF91}">
  <dimension ref="A1:L12"/>
  <sheetViews>
    <sheetView workbookViewId="0">
      <selection activeCell="A3" sqref="A3"/>
    </sheetView>
  </sheetViews>
  <sheetFormatPr baseColWidth="10" defaultRowHeight="15" x14ac:dyDescent="0.25"/>
  <cols>
    <col min="1" max="1" width="21.28515625" bestFit="1" customWidth="1"/>
    <col min="2" max="2" width="22.42578125" bestFit="1" customWidth="1"/>
    <col min="3" max="3" width="9.42578125" bestFit="1" customWidth="1"/>
    <col min="4" max="4" width="12.5703125" bestFit="1" customWidth="1"/>
    <col min="11" max="11" width="18.28515625" bestFit="1" customWidth="1"/>
    <col min="12" max="12" width="21.28515625" bestFit="1" customWidth="1"/>
  </cols>
  <sheetData>
    <row r="1" spans="1:12" x14ac:dyDescent="0.25">
      <c r="K1" s="1" t="s">
        <v>74</v>
      </c>
      <c r="L1" t="s">
        <v>76</v>
      </c>
    </row>
    <row r="3" spans="1:12" x14ac:dyDescent="0.25">
      <c r="A3" s="1" t="s">
        <v>69</v>
      </c>
      <c r="B3" s="1" t="s">
        <v>79</v>
      </c>
      <c r="K3" s="1" t="s">
        <v>68</v>
      </c>
      <c r="L3" t="s">
        <v>69</v>
      </c>
    </row>
    <row r="4" spans="1:12" x14ac:dyDescent="0.25">
      <c r="A4" s="1" t="s">
        <v>68</v>
      </c>
      <c r="B4" t="s">
        <v>75</v>
      </c>
      <c r="C4" t="s">
        <v>76</v>
      </c>
      <c r="D4" t="s">
        <v>67</v>
      </c>
      <c r="K4" s="2" t="s">
        <v>9</v>
      </c>
      <c r="L4" s="3">
        <v>9683.5</v>
      </c>
    </row>
    <row r="5" spans="1:12" x14ac:dyDescent="0.25">
      <c r="A5" s="12" t="s">
        <v>70</v>
      </c>
      <c r="B5" s="3">
        <v>24582.179999999997</v>
      </c>
      <c r="C5" s="3">
        <v>8164.1</v>
      </c>
      <c r="D5" s="3">
        <v>32746.28</v>
      </c>
      <c r="K5" s="2" t="s">
        <v>12</v>
      </c>
      <c r="L5" s="3">
        <v>41195</v>
      </c>
    </row>
    <row r="6" spans="1:12" x14ac:dyDescent="0.25">
      <c r="A6" s="12" t="s">
        <v>71</v>
      </c>
      <c r="B6" s="3">
        <v>17324.370000000003</v>
      </c>
      <c r="C6" s="3">
        <v>8057.1</v>
      </c>
      <c r="D6" s="3">
        <v>25381.47</v>
      </c>
      <c r="K6" s="2" t="s">
        <v>13</v>
      </c>
      <c r="L6" s="3">
        <v>823.9</v>
      </c>
    </row>
    <row r="7" spans="1:12" x14ac:dyDescent="0.25">
      <c r="A7" s="12" t="s">
        <v>72</v>
      </c>
      <c r="B7" s="3">
        <v>12276.109999999999</v>
      </c>
      <c r="C7" s="3">
        <v>11256.4</v>
      </c>
      <c r="D7" s="3">
        <v>23532.51</v>
      </c>
      <c r="K7" s="2" t="s">
        <v>15</v>
      </c>
      <c r="L7" s="3">
        <v>7062</v>
      </c>
    </row>
    <row r="8" spans="1:12" x14ac:dyDescent="0.25">
      <c r="A8" s="12" t="s">
        <v>73</v>
      </c>
      <c r="B8" s="3">
        <v>11590.24</v>
      </c>
      <c r="C8" s="3">
        <v>11481.1</v>
      </c>
      <c r="D8" s="3">
        <v>23071.34</v>
      </c>
      <c r="K8" s="2" t="s">
        <v>14</v>
      </c>
      <c r="L8" s="3">
        <v>7169</v>
      </c>
    </row>
    <row r="9" spans="1:12" x14ac:dyDescent="0.25">
      <c r="A9" s="12" t="s">
        <v>80</v>
      </c>
      <c r="B9" s="3">
        <v>6918.0200000000013</v>
      </c>
      <c r="C9" s="3">
        <v>8709.7999999999993</v>
      </c>
      <c r="D9" s="3">
        <v>15627.82</v>
      </c>
      <c r="K9" s="2" t="s">
        <v>10</v>
      </c>
      <c r="L9" s="3">
        <v>920.2</v>
      </c>
    </row>
    <row r="10" spans="1:12" x14ac:dyDescent="0.25">
      <c r="A10" s="12" t="s">
        <v>81</v>
      </c>
      <c r="B10" s="3">
        <v>8170.5200000000023</v>
      </c>
      <c r="C10" s="3">
        <v>10849.8</v>
      </c>
      <c r="D10" s="3">
        <v>19020.32</v>
      </c>
      <c r="K10" s="2" t="s">
        <v>67</v>
      </c>
      <c r="L10" s="3">
        <v>66853.599999999991</v>
      </c>
    </row>
    <row r="11" spans="1:12" x14ac:dyDescent="0.25">
      <c r="A11" s="12" t="s">
        <v>82</v>
      </c>
      <c r="B11" s="3">
        <v>13216.639999999998</v>
      </c>
      <c r="C11" s="3">
        <v>8335.2999999999993</v>
      </c>
      <c r="D11" s="3">
        <v>21551.939999999995</v>
      </c>
    </row>
    <row r="12" spans="1:12" x14ac:dyDescent="0.25">
      <c r="A12" s="12" t="s">
        <v>67</v>
      </c>
      <c r="B12" s="3">
        <v>94078.080000000016</v>
      </c>
      <c r="C12" s="3">
        <v>66853.600000000006</v>
      </c>
      <c r="D12" s="3">
        <v>160931.68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0348-6BAF-418A-8EDE-AE2AA3694467}">
  <dimension ref="A1:B7"/>
  <sheetViews>
    <sheetView zoomScale="140" zoomScaleNormal="140" workbookViewId="0">
      <selection activeCell="A3" sqref="A3"/>
    </sheetView>
  </sheetViews>
  <sheetFormatPr baseColWidth="10" defaultRowHeight="15" x14ac:dyDescent="0.25"/>
  <cols>
    <col min="1" max="1" width="20.28515625" bestFit="1" customWidth="1"/>
    <col min="2" max="2" width="21.28515625" bestFit="1" customWidth="1"/>
  </cols>
  <sheetData>
    <row r="1" spans="1:2" x14ac:dyDescent="0.25">
      <c r="A1" s="1" t="s">
        <v>74</v>
      </c>
      <c r="B1" t="s">
        <v>75</v>
      </c>
    </row>
    <row r="3" spans="1:2" x14ac:dyDescent="0.25">
      <c r="A3" s="1" t="s">
        <v>68</v>
      </c>
      <c r="B3" t="s">
        <v>69</v>
      </c>
    </row>
    <row r="4" spans="1:2" x14ac:dyDescent="0.25">
      <c r="A4" s="2" t="s">
        <v>5</v>
      </c>
      <c r="B4" s="3">
        <v>23064.619999999995</v>
      </c>
    </row>
    <row r="5" spans="1:2" x14ac:dyDescent="0.25">
      <c r="A5" s="2" t="s">
        <v>6</v>
      </c>
      <c r="B5" s="3">
        <v>27167.300000000014</v>
      </c>
    </row>
    <row r="6" spans="1:2" x14ac:dyDescent="0.25">
      <c r="A6" s="2" t="s">
        <v>7</v>
      </c>
      <c r="B6" s="3">
        <v>43846.159999999996</v>
      </c>
    </row>
    <row r="7" spans="1:2" x14ac:dyDescent="0.25">
      <c r="A7" s="2" t="s">
        <v>67</v>
      </c>
      <c r="B7" s="3">
        <v>94078.080000000016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148C-D1FF-4315-8EC5-AB96159D0841}">
  <dimension ref="A1:B9"/>
  <sheetViews>
    <sheetView zoomScale="140" zoomScaleNormal="140" workbookViewId="0">
      <selection activeCell="A3" sqref="A3"/>
    </sheetView>
  </sheetViews>
  <sheetFormatPr baseColWidth="10" defaultRowHeight="15" x14ac:dyDescent="0.25"/>
  <cols>
    <col min="1" max="1" width="17.5703125" bestFit="1" customWidth="1"/>
    <col min="2" max="2" width="21.28515625" bestFit="1" customWidth="1"/>
    <col min="6" max="6" width="19.5703125" customWidth="1"/>
    <col min="7" max="7" width="21.28515625" bestFit="1" customWidth="1"/>
  </cols>
  <sheetData>
    <row r="1" spans="1:2" x14ac:dyDescent="0.25">
      <c r="A1" s="1" t="s">
        <v>74</v>
      </c>
      <c r="B1" t="s">
        <v>75</v>
      </c>
    </row>
    <row r="3" spans="1:2" x14ac:dyDescent="0.25">
      <c r="A3" s="1" t="s">
        <v>68</v>
      </c>
      <c r="B3" t="s">
        <v>69</v>
      </c>
    </row>
    <row r="4" spans="1:2" x14ac:dyDescent="0.25">
      <c r="A4" s="2" t="s">
        <v>25</v>
      </c>
      <c r="B4">
        <v>5335.02</v>
      </c>
    </row>
    <row r="5" spans="1:2" x14ac:dyDescent="0.25">
      <c r="A5" s="2" t="s">
        <v>17</v>
      </c>
      <c r="B5">
        <v>5328.6</v>
      </c>
    </row>
    <row r="6" spans="1:2" x14ac:dyDescent="0.25">
      <c r="A6" s="2" t="s">
        <v>19</v>
      </c>
      <c r="B6">
        <v>4361.3200000000006</v>
      </c>
    </row>
    <row r="7" spans="1:2" x14ac:dyDescent="0.25">
      <c r="A7" s="2" t="s">
        <v>21</v>
      </c>
      <c r="B7">
        <v>4287.4900000000007</v>
      </c>
    </row>
    <row r="8" spans="1:2" x14ac:dyDescent="0.25">
      <c r="A8" s="2" t="s">
        <v>30</v>
      </c>
      <c r="B8">
        <v>4076.7000000000003</v>
      </c>
    </row>
    <row r="9" spans="1:2" x14ac:dyDescent="0.25">
      <c r="A9" s="2" t="s">
        <v>67</v>
      </c>
      <c r="B9">
        <v>23389.130000000005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DA67-0F01-4F8C-A7CE-1ABB5A03273D}">
  <sheetPr>
    <tabColor theme="0" tint="-0.249977111117893"/>
  </sheetPr>
  <dimension ref="A3:B6"/>
  <sheetViews>
    <sheetView workbookViewId="0">
      <selection activeCell="A3" sqref="A3"/>
    </sheetView>
  </sheetViews>
  <sheetFormatPr baseColWidth="10" defaultRowHeight="15" x14ac:dyDescent="0.25"/>
  <cols>
    <col min="1" max="1" width="17.5703125" bestFit="1" customWidth="1"/>
    <col min="2" max="2" width="21.28515625" bestFit="1" customWidth="1"/>
  </cols>
  <sheetData>
    <row r="3" spans="1:2" x14ac:dyDescent="0.25">
      <c r="A3" s="1" t="s">
        <v>68</v>
      </c>
      <c r="B3" t="s">
        <v>69</v>
      </c>
    </row>
    <row r="4" spans="1:2" x14ac:dyDescent="0.25">
      <c r="A4" s="2" t="s">
        <v>76</v>
      </c>
      <c r="B4">
        <v>66853.600000000006</v>
      </c>
    </row>
    <row r="5" spans="1:2" x14ac:dyDescent="0.25">
      <c r="A5" s="2" t="s">
        <v>75</v>
      </c>
      <c r="B5">
        <v>94078.079999999944</v>
      </c>
    </row>
    <row r="6" spans="1:2" x14ac:dyDescent="0.25">
      <c r="A6" s="2" t="s">
        <v>67</v>
      </c>
      <c r="B6">
        <v>160931.67999999993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6285-58DC-41AC-9711-D2FE010D6333}">
  <sheetPr>
    <tabColor theme="0" tint="-0.249977111117893"/>
  </sheetPr>
  <dimension ref="A1"/>
  <sheetViews>
    <sheetView showGridLines="0" workbookViewId="0">
      <selection activeCell="V17" sqref="V17"/>
    </sheetView>
  </sheetViews>
  <sheetFormatPr baseColWidth="10" defaultRowHeight="15" x14ac:dyDescent="0.25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B851-B1C1-4CF3-B8D7-EE961EF00F05}">
  <sheetPr codeName="Hoja2">
    <tabColor theme="0" tint="-0.249977111117893"/>
  </sheetPr>
  <dimension ref="Y15"/>
  <sheetViews>
    <sheetView showGridLines="0" tabSelected="1" zoomScale="90" zoomScaleNormal="90" workbookViewId="0">
      <selection activeCell="Y20" sqref="Y20"/>
    </sheetView>
  </sheetViews>
  <sheetFormatPr baseColWidth="10" defaultRowHeight="15" x14ac:dyDescent="0.25"/>
  <cols>
    <col min="25" max="25" width="12" bestFit="1" customWidth="1"/>
  </cols>
  <sheetData>
    <row r="15" spans="25:25" x14ac:dyDescent="0.25">
      <c r="Y15" s="13"/>
    </row>
  </sheetData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A81F-C89C-43F0-A704-433007F255BE}">
  <sheetPr>
    <tabColor theme="0" tint="-0.249977111117893"/>
  </sheetPr>
  <dimension ref="A3:D17"/>
  <sheetViews>
    <sheetView workbookViewId="0">
      <selection activeCell="B4" sqref="B4"/>
    </sheetView>
  </sheetViews>
  <sheetFormatPr baseColWidth="10" defaultRowHeight="15" x14ac:dyDescent="0.25"/>
  <cols>
    <col min="1" max="1" width="21.28515625" bestFit="1" customWidth="1"/>
    <col min="2" max="2" width="22.42578125" bestFit="1" customWidth="1"/>
    <col min="3" max="3" width="10" bestFit="1" customWidth="1"/>
    <col min="4" max="4" width="12.5703125" bestFit="1" customWidth="1"/>
  </cols>
  <sheetData>
    <row r="3" spans="1:4" x14ac:dyDescent="0.25">
      <c r="A3" s="1" t="s">
        <v>69</v>
      </c>
      <c r="B3" s="1" t="s">
        <v>79</v>
      </c>
    </row>
    <row r="4" spans="1:4" x14ac:dyDescent="0.25">
      <c r="A4" s="1" t="s">
        <v>68</v>
      </c>
      <c r="B4" t="s">
        <v>76</v>
      </c>
      <c r="C4" t="s">
        <v>75</v>
      </c>
      <c r="D4" t="s">
        <v>67</v>
      </c>
    </row>
    <row r="5" spans="1:4" x14ac:dyDescent="0.25">
      <c r="A5" s="12" t="s">
        <v>70</v>
      </c>
      <c r="B5">
        <v>8164.1</v>
      </c>
      <c r="C5">
        <v>24582.179999999997</v>
      </c>
      <c r="D5">
        <v>32746.28</v>
      </c>
    </row>
    <row r="6" spans="1:4" x14ac:dyDescent="0.25">
      <c r="A6" s="12" t="s">
        <v>71</v>
      </c>
      <c r="B6">
        <v>8057.1</v>
      </c>
      <c r="C6">
        <v>17324.370000000003</v>
      </c>
      <c r="D6">
        <v>25381.47</v>
      </c>
    </row>
    <row r="7" spans="1:4" x14ac:dyDescent="0.25">
      <c r="A7" s="12" t="s">
        <v>72</v>
      </c>
      <c r="B7">
        <v>11256.4</v>
      </c>
      <c r="C7">
        <v>12276.109999999999</v>
      </c>
      <c r="D7">
        <v>23532.51</v>
      </c>
    </row>
    <row r="8" spans="1:4" x14ac:dyDescent="0.25">
      <c r="A8" s="12" t="s">
        <v>73</v>
      </c>
      <c r="B8">
        <v>11481.1</v>
      </c>
      <c r="C8">
        <v>11590.24</v>
      </c>
      <c r="D8">
        <v>23071.34</v>
      </c>
    </row>
    <row r="9" spans="1:4" x14ac:dyDescent="0.25">
      <c r="A9" s="12" t="s">
        <v>80</v>
      </c>
      <c r="B9">
        <v>8709.7999999999993</v>
      </c>
      <c r="C9">
        <v>6918.0200000000013</v>
      </c>
      <c r="D9">
        <v>15627.82</v>
      </c>
    </row>
    <row r="10" spans="1:4" x14ac:dyDescent="0.25">
      <c r="A10" s="12" t="s">
        <v>81</v>
      </c>
      <c r="B10">
        <v>10849.8</v>
      </c>
      <c r="C10">
        <v>8170.5200000000023</v>
      </c>
      <c r="D10">
        <v>19020.32</v>
      </c>
    </row>
    <row r="11" spans="1:4" x14ac:dyDescent="0.25">
      <c r="A11" s="12" t="s">
        <v>82</v>
      </c>
      <c r="B11">
        <v>8335.2999999999993</v>
      </c>
      <c r="C11">
        <v>13216.639999999998</v>
      </c>
      <c r="D11">
        <v>21551.939999999995</v>
      </c>
    </row>
    <row r="12" spans="1:4" x14ac:dyDescent="0.25">
      <c r="A12" s="12" t="s">
        <v>83</v>
      </c>
      <c r="B12">
        <v>12604.6</v>
      </c>
      <c r="C12">
        <v>6672.5199999999995</v>
      </c>
      <c r="D12">
        <v>19277.12</v>
      </c>
    </row>
    <row r="13" spans="1:4" x14ac:dyDescent="0.25">
      <c r="A13" s="12" t="s">
        <v>84</v>
      </c>
      <c r="B13">
        <v>8624.2000000000007</v>
      </c>
      <c r="C13">
        <v>15553.52</v>
      </c>
      <c r="D13">
        <v>24177.72</v>
      </c>
    </row>
    <row r="14" spans="1:4" x14ac:dyDescent="0.25">
      <c r="A14" s="12" t="s">
        <v>85</v>
      </c>
      <c r="B14">
        <v>8624.2000000000007</v>
      </c>
      <c r="C14">
        <v>10879.759999999998</v>
      </c>
      <c r="D14">
        <v>19503.96</v>
      </c>
    </row>
    <row r="15" spans="1:4" x14ac:dyDescent="0.25">
      <c r="A15" s="12" t="s">
        <v>86</v>
      </c>
      <c r="B15">
        <v>8624.2000000000007</v>
      </c>
      <c r="C15">
        <v>7079.1200000000008</v>
      </c>
      <c r="D15">
        <v>15703.320000000002</v>
      </c>
    </row>
    <row r="16" spans="1:4" x14ac:dyDescent="0.25">
      <c r="A16" s="12" t="s">
        <v>87</v>
      </c>
      <c r="B16">
        <v>8624.2000000000007</v>
      </c>
      <c r="C16">
        <v>11119.439999999999</v>
      </c>
      <c r="D16">
        <v>19743.64</v>
      </c>
    </row>
    <row r="17" spans="1:4" x14ac:dyDescent="0.25">
      <c r="A17" s="12" t="s">
        <v>67</v>
      </c>
      <c r="B17">
        <v>113955</v>
      </c>
      <c r="C17">
        <v>145382.44000000003</v>
      </c>
      <c r="D17">
        <v>259337.44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BB05-F0AE-43F9-9108-CB322B41A59B}">
  <sheetPr>
    <tabColor theme="0" tint="-0.249977111117893"/>
  </sheetPr>
  <dimension ref="A3:D17"/>
  <sheetViews>
    <sheetView workbookViewId="0">
      <selection activeCell="D7" sqref="D7"/>
    </sheetView>
  </sheetViews>
  <sheetFormatPr baseColWidth="10" defaultRowHeight="15" x14ac:dyDescent="0.25"/>
  <cols>
    <col min="1" max="1" width="21.28515625" bestFit="1" customWidth="1"/>
    <col min="2" max="2" width="22.42578125" bestFit="1" customWidth="1"/>
    <col min="3" max="3" width="10" bestFit="1" customWidth="1"/>
    <col min="4" max="4" width="12.5703125" bestFit="1" customWidth="1"/>
    <col min="5" max="9" width="9" bestFit="1" customWidth="1"/>
    <col min="10" max="10" width="11.28515625" bestFit="1" customWidth="1"/>
    <col min="11" max="11" width="9" bestFit="1" customWidth="1"/>
    <col min="12" max="12" width="10.7109375" bestFit="1" customWidth="1"/>
    <col min="13" max="13" width="10" bestFit="1" customWidth="1"/>
    <col min="14" max="14" width="12.5703125" bestFit="1" customWidth="1"/>
  </cols>
  <sheetData>
    <row r="3" spans="1:4" x14ac:dyDescent="0.25">
      <c r="A3" s="1" t="s">
        <v>69</v>
      </c>
      <c r="B3" s="1" t="s">
        <v>79</v>
      </c>
    </row>
    <row r="4" spans="1:4" x14ac:dyDescent="0.25">
      <c r="A4" s="1" t="s">
        <v>68</v>
      </c>
      <c r="B4" t="s">
        <v>76</v>
      </c>
      <c r="C4" t="s">
        <v>75</v>
      </c>
      <c r="D4" t="s">
        <v>67</v>
      </c>
    </row>
    <row r="5" spans="1:4" x14ac:dyDescent="0.25">
      <c r="A5" s="2" t="s">
        <v>88</v>
      </c>
      <c r="B5">
        <v>8164.1</v>
      </c>
      <c r="C5">
        <v>24582.179999999997</v>
      </c>
      <c r="D5">
        <v>32746.28</v>
      </c>
    </row>
    <row r="6" spans="1:4" x14ac:dyDescent="0.25">
      <c r="A6" s="2" t="s">
        <v>89</v>
      </c>
      <c r="B6">
        <v>8057.1</v>
      </c>
      <c r="C6">
        <v>17324.370000000003</v>
      </c>
      <c r="D6">
        <v>25381.47</v>
      </c>
    </row>
    <row r="7" spans="1:4" x14ac:dyDescent="0.25">
      <c r="A7" s="2" t="s">
        <v>90</v>
      </c>
      <c r="B7">
        <v>11256.4</v>
      </c>
      <c r="C7">
        <v>12276.109999999999</v>
      </c>
      <c r="D7">
        <v>23532.51</v>
      </c>
    </row>
    <row r="8" spans="1:4" x14ac:dyDescent="0.25">
      <c r="A8" s="2" t="s">
        <v>91</v>
      </c>
      <c r="B8">
        <v>11481.1</v>
      </c>
      <c r="C8">
        <v>11590.24</v>
      </c>
      <c r="D8">
        <v>23071.34</v>
      </c>
    </row>
    <row r="9" spans="1:4" x14ac:dyDescent="0.25">
      <c r="A9" s="2" t="s">
        <v>92</v>
      </c>
      <c r="B9">
        <v>8709.7999999999993</v>
      </c>
      <c r="C9">
        <v>6918.0200000000013</v>
      </c>
      <c r="D9">
        <v>15627.82</v>
      </c>
    </row>
    <row r="10" spans="1:4" x14ac:dyDescent="0.25">
      <c r="A10" s="2" t="s">
        <v>93</v>
      </c>
      <c r="B10">
        <v>10849.8</v>
      </c>
      <c r="C10">
        <v>8170.5200000000023</v>
      </c>
      <c r="D10">
        <v>19020.32</v>
      </c>
    </row>
    <row r="11" spans="1:4" x14ac:dyDescent="0.25">
      <c r="A11" s="2" t="s">
        <v>94</v>
      </c>
      <c r="B11">
        <v>8335.2999999999993</v>
      </c>
      <c r="C11">
        <v>13216.639999999998</v>
      </c>
      <c r="D11">
        <v>21551.939999999995</v>
      </c>
    </row>
    <row r="12" spans="1:4" x14ac:dyDescent="0.25">
      <c r="A12" s="2" t="s">
        <v>95</v>
      </c>
      <c r="B12">
        <v>12604.6</v>
      </c>
      <c r="C12">
        <v>6672.5199999999995</v>
      </c>
      <c r="D12">
        <v>19277.12</v>
      </c>
    </row>
    <row r="13" spans="1:4" x14ac:dyDescent="0.25">
      <c r="A13" s="2" t="s">
        <v>96</v>
      </c>
      <c r="B13">
        <v>8624.2000000000007</v>
      </c>
      <c r="C13">
        <v>15553.52</v>
      </c>
      <c r="D13">
        <v>24177.72</v>
      </c>
    </row>
    <row r="14" spans="1:4" x14ac:dyDescent="0.25">
      <c r="A14" s="2" t="s">
        <v>97</v>
      </c>
      <c r="B14">
        <v>8624.2000000000007</v>
      </c>
      <c r="C14">
        <v>10879.759999999998</v>
      </c>
      <c r="D14">
        <v>19503.96</v>
      </c>
    </row>
    <row r="15" spans="1:4" x14ac:dyDescent="0.25">
      <c r="A15" s="2" t="s">
        <v>98</v>
      </c>
      <c r="B15">
        <v>8624.2000000000007</v>
      </c>
      <c r="C15">
        <v>7079.1200000000008</v>
      </c>
      <c r="D15">
        <v>15703.320000000002</v>
      </c>
    </row>
    <row r="16" spans="1:4" x14ac:dyDescent="0.25">
      <c r="A16" s="2" t="s">
        <v>99</v>
      </c>
      <c r="B16">
        <v>8624.2000000000007</v>
      </c>
      <c r="C16">
        <v>11119.439999999999</v>
      </c>
      <c r="D16">
        <v>19743.64</v>
      </c>
    </row>
    <row r="17" spans="1:4" x14ac:dyDescent="0.25">
      <c r="A17" s="2" t="s">
        <v>67</v>
      </c>
      <c r="B17">
        <v>113955</v>
      </c>
      <c r="C17">
        <v>145382.44000000003</v>
      </c>
      <c r="D17">
        <v>259337.44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Hoja1</vt:lpstr>
      <vt:lpstr>Hoja2</vt:lpstr>
      <vt:lpstr>Hoja3</vt:lpstr>
      <vt:lpstr>Hoja7</vt:lpstr>
      <vt:lpstr>Hoja10</vt:lpstr>
      <vt:lpstr>Nuevo Dashboard</vt:lpstr>
      <vt:lpstr>Dashboard</vt:lpstr>
      <vt:lpstr>Hoja13</vt:lpstr>
      <vt:lpstr>Hoja14</vt:lpstr>
      <vt:lpstr>Hoja4</vt:lpstr>
      <vt:lpstr>Hoja5</vt:lpstr>
      <vt:lpstr>Facturas 24</vt:lpstr>
      <vt:lpstr>Hoja6</vt:lpstr>
      <vt:lpstr>Hoja8</vt:lpstr>
      <vt:lpstr>Hoja9</vt:lpstr>
      <vt:lpstr>ANALIZAR DATOS EN 2 MINUTOS</vt:lpstr>
      <vt:lpstr>Grafico de velocimetro</vt:lpstr>
      <vt:lpstr>Facturas 20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Antunez Ramos</cp:lastModifiedBy>
  <cp:lastPrinted>2020-10-28T11:55:47Z</cp:lastPrinted>
  <dcterms:created xsi:type="dcterms:W3CDTF">2018-11-15T10:02:26Z</dcterms:created>
  <dcterms:modified xsi:type="dcterms:W3CDTF">2025-03-03T08:05:43Z</dcterms:modified>
</cp:coreProperties>
</file>