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 Antunez\Desktop\01_Bussines\01_Articulos\Articulos Excel\Como calcular acumulados en excel\"/>
    </mc:Choice>
  </mc:AlternateContent>
  <xr:revisionPtr revIDLastSave="0" documentId="13_ncr:1_{67EFCFCD-F830-4615-9F9A-E408596A2E73}" xr6:coauthVersionLast="38" xr6:coauthVersionMax="38" xr10:uidLastSave="{00000000-0000-0000-0000-000000000000}"/>
  <bookViews>
    <workbookView xWindow="0" yWindow="0" windowWidth="19200" windowHeight="6590" activeTab="1" xr2:uid="{28E4D160-98A4-4438-8068-CE5D3096D3C9}"/>
  </bookViews>
  <sheets>
    <sheet name="SumaProducto" sheetId="3" r:id="rId1"/>
    <sheet name="Datos" sheetId="8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" i="8" l="1"/>
  <c r="N13" i="3"/>
  <c r="C13" i="3"/>
  <c r="D13" i="3"/>
  <c r="E13" i="3"/>
  <c r="F13" i="3"/>
  <c r="G13" i="3"/>
  <c r="H13" i="3"/>
  <c r="I13" i="3"/>
  <c r="J13" i="3"/>
  <c r="K13" i="3"/>
  <c r="L13" i="3"/>
  <c r="M13" i="3"/>
  <c r="B13" i="3"/>
  <c r="C1" i="3"/>
  <c r="D1" i="3"/>
  <c r="E1" i="3"/>
  <c r="F1" i="3"/>
  <c r="G1" i="3"/>
  <c r="H1" i="3"/>
  <c r="I1" i="3"/>
  <c r="J1" i="3"/>
  <c r="K1" i="3"/>
  <c r="L1" i="3"/>
  <c r="M1" i="3"/>
  <c r="B1" i="3"/>
  <c r="P13" i="3" s="1"/>
  <c r="C4" i="8" s="1"/>
  <c r="N3" i="3" l="1"/>
  <c r="P3" i="3"/>
  <c r="N4" i="3"/>
  <c r="P4" i="3"/>
  <c r="N5" i="3"/>
  <c r="P5" i="3"/>
  <c r="N6" i="3"/>
  <c r="P6" i="3"/>
  <c r="N7" i="3"/>
  <c r="P7" i="3"/>
  <c r="N8" i="3"/>
  <c r="P8" i="3"/>
  <c r="N9" i="3"/>
  <c r="P9" i="3"/>
  <c r="N10" i="3"/>
  <c r="P10" i="3"/>
  <c r="N11" i="3"/>
  <c r="P11" i="3"/>
  <c r="N12" i="3"/>
  <c r="P12" i="3"/>
</calcChain>
</file>

<file path=xl/sharedStrings.xml><?xml version="1.0" encoding="utf-8"?>
<sst xmlns="http://schemas.openxmlformats.org/spreadsheetml/2006/main" count="18" uniqueCount="15">
  <si>
    <t>Total</t>
  </si>
  <si>
    <t>Cliente 10</t>
  </si>
  <si>
    <t>Cliente 9</t>
  </si>
  <si>
    <t>Cliente 8</t>
  </si>
  <si>
    <t>Cliente 7</t>
  </si>
  <si>
    <t>Cliente 6</t>
  </si>
  <si>
    <t>Cliente 5</t>
  </si>
  <si>
    <t>Cliente 4</t>
  </si>
  <si>
    <t>Cliente 3</t>
  </si>
  <si>
    <t>Cliente 2</t>
  </si>
  <si>
    <t>Cliente 1</t>
  </si>
  <si>
    <t>Acumulado</t>
  </si>
  <si>
    <t>Cliente</t>
  </si>
  <si>
    <t>Mes</t>
  </si>
  <si>
    <t>Total Ventas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</si>
</sst>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_-[$€-2]\ * #,##0_-;\-[$€-2]\ * #,##0_-;_-[$€-2]\ * &quot;-&quot;??_-;_-@_-"/>
    <numFmt numFmtId="165" formatCode="_-* #,##0\ _€_-;\-* #,##0\ _€_-;_-* &quot;-&quot;??\ _€_-;_-@_-"/>
    <numFmt numFmtId="169" formatCode="[$-C0A]mmm\-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0" fillId="0" borderId="11" xfId="0" applyNumberFormat="1" applyBorder="1"/>
    <xf numFmtId="164" fontId="0" fillId="3" borderId="3" xfId="1" applyNumberFormat="1" applyFont="1" applyFill="1" applyBorder="1" applyAlignment="1">
      <alignment horizontal="center"/>
    </xf>
    <xf numFmtId="165" fontId="0" fillId="0" borderId="4" xfId="1" applyNumberFormat="1" applyFont="1" applyBorder="1" applyAlignment="1">
      <alignment horizontal="center"/>
    </xf>
    <xf numFmtId="0" fontId="4" fillId="0" borderId="5" xfId="0" applyFont="1" applyBorder="1"/>
    <xf numFmtId="164" fontId="0" fillId="0" borderId="12" xfId="0" applyNumberFormat="1" applyBorder="1"/>
    <xf numFmtId="164" fontId="0" fillId="3" borderId="6" xfId="1" applyNumberFormat="1" applyFont="1" applyFill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4" fillId="0" borderId="7" xfId="0" applyFont="1" applyBorder="1"/>
    <xf numFmtId="164" fontId="0" fillId="0" borderId="13" xfId="0" applyNumberFormat="1" applyBorder="1"/>
    <xf numFmtId="0" fontId="3" fillId="2" borderId="13" xfId="0" applyFont="1" applyFill="1" applyBorder="1"/>
    <xf numFmtId="0" fontId="2" fillId="4" borderId="10" xfId="0" applyFont="1" applyFill="1" applyBorder="1"/>
    <xf numFmtId="0" fontId="2" fillId="4" borderId="8" xfId="0" applyFont="1" applyFill="1" applyBorder="1" applyAlignment="1">
      <alignment horizontal="center"/>
    </xf>
    <xf numFmtId="169" fontId="2" fillId="4" borderId="9" xfId="0" applyNumberFormat="1" applyFont="1" applyFill="1" applyBorder="1" applyAlignment="1">
      <alignment horizontal="center"/>
    </xf>
    <xf numFmtId="164" fontId="0" fillId="6" borderId="15" xfId="0" applyNumberFormat="1" applyFill="1" applyBorder="1"/>
    <xf numFmtId="0" fontId="4" fillId="6" borderId="2" xfId="0" applyFont="1" applyFill="1" applyBorder="1"/>
    <xf numFmtId="165" fontId="0" fillId="6" borderId="14" xfId="0" applyNumberFormat="1" applyFill="1" applyBorder="1" applyAlignment="1">
      <alignment horizontal="center"/>
    </xf>
    <xf numFmtId="164" fontId="0" fillId="6" borderId="1" xfId="1" applyNumberFormat="1" applyFont="1" applyFill="1" applyBorder="1" applyAlignment="1">
      <alignment horizontal="center"/>
    </xf>
    <xf numFmtId="0" fontId="3" fillId="6" borderId="17" xfId="0" applyFont="1" applyFill="1" applyBorder="1"/>
    <xf numFmtId="0" fontId="0" fillId="0" borderId="16" xfId="0" applyBorder="1"/>
    <xf numFmtId="3" fontId="0" fillId="0" borderId="16" xfId="0" applyNumberFormat="1" applyBorder="1" applyAlignment="1">
      <alignment horizontal="center"/>
    </xf>
    <xf numFmtId="0" fontId="3" fillId="5" borderId="16" xfId="0" applyFont="1" applyFill="1" applyBorder="1"/>
    <xf numFmtId="0" fontId="3" fillId="5" borderId="16" xfId="0" applyFont="1" applyFill="1" applyBorder="1" applyAlignment="1">
      <alignment horizontal="center"/>
    </xf>
    <xf numFmtId="169" fontId="3" fillId="5" borderId="16" xfId="0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48D06-C297-42D0-91DC-582618D10098}">
  <dimension ref="A1:P13"/>
  <sheetViews>
    <sheetView showGridLines="0" workbookViewId="0">
      <selection activeCell="C19" sqref="C19"/>
    </sheetView>
  </sheetViews>
  <sheetFormatPr baseColWidth="10" defaultRowHeight="14.5" x14ac:dyDescent="0.35"/>
  <cols>
    <col min="1" max="1" width="12.26953125" bestFit="1" customWidth="1"/>
    <col min="2" max="13" width="10.08984375" style="1" bestFit="1" customWidth="1"/>
    <col min="14" max="14" width="11.6328125" style="1" bestFit="1" customWidth="1"/>
    <col min="15" max="15" width="2.7265625" customWidth="1"/>
    <col min="16" max="16" width="11.6328125" bestFit="1" customWidth="1"/>
  </cols>
  <sheetData>
    <row r="1" spans="1:16" ht="15" thickBot="1" x14ac:dyDescent="0.4">
      <c r="B1" s="1">
        <f>IF(Datos!$B$1&lt;B2,0,1)</f>
        <v>1</v>
      </c>
      <c r="C1" s="1">
        <f>IF(Datos!$B$1&lt;C2,0,1)</f>
        <v>1</v>
      </c>
      <c r="D1" s="1">
        <f>IF(Datos!$B$1&lt;D2,0,1)</f>
        <v>1</v>
      </c>
      <c r="E1" s="1">
        <f>IF(Datos!$B$1&lt;E2,0,1)</f>
        <v>1</v>
      </c>
      <c r="F1" s="1">
        <f>IF(Datos!$B$1&lt;F2,0,1)</f>
        <v>1</v>
      </c>
      <c r="G1" s="1">
        <f>IF(Datos!$B$1&lt;G2,0,1)</f>
        <v>1</v>
      </c>
      <c r="H1" s="1">
        <f>IF(Datos!$B$1&lt;H2,0,1)</f>
        <v>1</v>
      </c>
      <c r="I1" s="1">
        <f>IF(Datos!$B$1&lt;I2,0,1)</f>
        <v>0</v>
      </c>
      <c r="J1" s="1">
        <f>IF(Datos!$B$1&lt;J2,0,1)</f>
        <v>0</v>
      </c>
      <c r="K1" s="1">
        <f>IF(Datos!$B$1&lt;K2,0,1)</f>
        <v>0</v>
      </c>
      <c r="L1" s="1">
        <f>IF(Datos!$B$1&lt;L2,0,1)</f>
        <v>0</v>
      </c>
      <c r="M1" s="1">
        <f>IF(Datos!$B$1&lt;M2,0,1)</f>
        <v>0</v>
      </c>
    </row>
    <row r="2" spans="1:16" ht="15" thickBot="1" x14ac:dyDescent="0.4">
      <c r="A2" s="12" t="s">
        <v>12</v>
      </c>
      <c r="B2" s="14">
        <v>43131</v>
      </c>
      <c r="C2" s="14">
        <v>43159</v>
      </c>
      <c r="D2" s="14">
        <v>43190</v>
      </c>
      <c r="E2" s="14">
        <v>43220</v>
      </c>
      <c r="F2" s="14">
        <v>43251</v>
      </c>
      <c r="G2" s="14">
        <v>43281</v>
      </c>
      <c r="H2" s="14">
        <v>43312</v>
      </c>
      <c r="I2" s="14">
        <v>43343</v>
      </c>
      <c r="J2" s="14">
        <v>43373</v>
      </c>
      <c r="K2" s="14">
        <v>43404</v>
      </c>
      <c r="L2" s="14">
        <v>43434</v>
      </c>
      <c r="M2" s="14">
        <v>43465</v>
      </c>
      <c r="N2" s="13" t="s">
        <v>0</v>
      </c>
      <c r="P2" s="11" t="s">
        <v>11</v>
      </c>
    </row>
    <row r="3" spans="1:16" x14ac:dyDescent="0.35">
      <c r="A3" s="9" t="s">
        <v>10</v>
      </c>
      <c r="B3" s="8">
        <v>1000</v>
      </c>
      <c r="C3" s="8">
        <v>5000</v>
      </c>
      <c r="D3" s="8">
        <v>549</v>
      </c>
      <c r="E3" s="8">
        <v>5464</v>
      </c>
      <c r="F3" s="8">
        <v>24555</v>
      </c>
      <c r="G3" s="8">
        <v>8877</v>
      </c>
      <c r="H3" s="8">
        <v>24543</v>
      </c>
      <c r="I3" s="8">
        <v>5456</v>
      </c>
      <c r="J3" s="8">
        <v>33544</v>
      </c>
      <c r="K3" s="8">
        <v>6654</v>
      </c>
      <c r="L3" s="8">
        <v>6500</v>
      </c>
      <c r="M3" s="8">
        <v>5454</v>
      </c>
      <c r="N3" s="7">
        <f t="shared" ref="N3:N13" si="0">SUM(B3:M3)</f>
        <v>127596</v>
      </c>
      <c r="P3" s="10">
        <f t="shared" ref="P3:P13" si="1">SUMPRODUCT($B$1:$M$1,B3:M3)</f>
        <v>69988</v>
      </c>
    </row>
    <row r="4" spans="1:16" x14ac:dyDescent="0.35">
      <c r="A4" s="9" t="s">
        <v>9</v>
      </c>
      <c r="B4" s="8">
        <v>2000</v>
      </c>
      <c r="C4" s="8">
        <v>6500</v>
      </c>
      <c r="D4" s="8">
        <v>55432</v>
      </c>
      <c r="E4" s="8">
        <v>6654</v>
      </c>
      <c r="F4" s="8">
        <v>55432</v>
      </c>
      <c r="G4" s="8">
        <v>54544</v>
      </c>
      <c r="H4" s="8">
        <v>5456</v>
      </c>
      <c r="I4" s="8">
        <v>8876</v>
      </c>
      <c r="J4" s="8">
        <v>6654</v>
      </c>
      <c r="K4" s="8">
        <v>84665</v>
      </c>
      <c r="L4" s="8">
        <v>549</v>
      </c>
      <c r="M4" s="8">
        <v>6654</v>
      </c>
      <c r="N4" s="7">
        <f t="shared" si="0"/>
        <v>293416</v>
      </c>
      <c r="P4" s="6">
        <f t="shared" si="1"/>
        <v>186018</v>
      </c>
    </row>
    <row r="5" spans="1:16" x14ac:dyDescent="0.35">
      <c r="A5" s="9" t="s">
        <v>8</v>
      </c>
      <c r="B5" s="8">
        <v>35000</v>
      </c>
      <c r="C5" s="8">
        <v>549</v>
      </c>
      <c r="D5" s="8">
        <v>84665</v>
      </c>
      <c r="E5" s="8">
        <v>84665</v>
      </c>
      <c r="F5" s="8">
        <v>65354</v>
      </c>
      <c r="G5" s="8">
        <v>6654</v>
      </c>
      <c r="H5" s="8">
        <v>8876</v>
      </c>
      <c r="I5" s="8">
        <v>210</v>
      </c>
      <c r="J5" s="8">
        <v>84665</v>
      </c>
      <c r="K5" s="8">
        <v>6500</v>
      </c>
      <c r="L5" s="8">
        <v>55432</v>
      </c>
      <c r="M5" s="8">
        <v>84665</v>
      </c>
      <c r="N5" s="7">
        <f t="shared" si="0"/>
        <v>517235</v>
      </c>
      <c r="P5" s="6">
        <f t="shared" si="1"/>
        <v>285763</v>
      </c>
    </row>
    <row r="6" spans="1:16" x14ac:dyDescent="0.35">
      <c r="A6" s="9" t="s">
        <v>7</v>
      </c>
      <c r="B6" s="8">
        <v>6555</v>
      </c>
      <c r="C6" s="8">
        <v>55432</v>
      </c>
      <c r="D6" s="8">
        <v>5545</v>
      </c>
      <c r="E6" s="8">
        <v>35000</v>
      </c>
      <c r="F6" s="8">
        <v>549</v>
      </c>
      <c r="G6" s="8">
        <v>84665</v>
      </c>
      <c r="H6" s="8">
        <v>210</v>
      </c>
      <c r="I6" s="8">
        <v>35000</v>
      </c>
      <c r="J6" s="8">
        <v>5545</v>
      </c>
      <c r="K6" s="8">
        <v>549</v>
      </c>
      <c r="L6" s="8">
        <v>6654</v>
      </c>
      <c r="M6" s="8">
        <v>5456</v>
      </c>
      <c r="N6" s="7">
        <f t="shared" si="0"/>
        <v>241160</v>
      </c>
      <c r="P6" s="6">
        <f t="shared" si="1"/>
        <v>187956</v>
      </c>
    </row>
    <row r="7" spans="1:16" x14ac:dyDescent="0.35">
      <c r="A7" s="9" t="s">
        <v>6</v>
      </c>
      <c r="B7" s="8">
        <v>15587</v>
      </c>
      <c r="C7" s="8">
        <v>65354</v>
      </c>
      <c r="D7" s="8">
        <v>2487</v>
      </c>
      <c r="E7" s="8">
        <v>6555</v>
      </c>
      <c r="F7" s="8">
        <v>55432</v>
      </c>
      <c r="G7" s="8">
        <v>33546</v>
      </c>
      <c r="H7" s="8">
        <v>5454</v>
      </c>
      <c r="I7" s="8">
        <v>5456</v>
      </c>
      <c r="J7" s="8">
        <v>5456</v>
      </c>
      <c r="K7" s="8">
        <v>55432</v>
      </c>
      <c r="L7" s="8">
        <v>84665</v>
      </c>
      <c r="M7" s="8">
        <v>8876</v>
      </c>
      <c r="N7" s="7">
        <f t="shared" si="0"/>
        <v>344300</v>
      </c>
      <c r="P7" s="6">
        <f t="shared" si="1"/>
        <v>184415</v>
      </c>
    </row>
    <row r="8" spans="1:16" x14ac:dyDescent="0.35">
      <c r="A8" s="9" t="s">
        <v>5</v>
      </c>
      <c r="B8" s="8">
        <v>6654</v>
      </c>
      <c r="C8" s="8">
        <v>24543</v>
      </c>
      <c r="D8" s="8">
        <v>1000</v>
      </c>
      <c r="E8" s="8">
        <v>15587</v>
      </c>
      <c r="F8" s="8">
        <v>65354</v>
      </c>
      <c r="G8" s="8">
        <v>55432</v>
      </c>
      <c r="H8" s="8">
        <v>549</v>
      </c>
      <c r="I8" s="8">
        <v>8876</v>
      </c>
      <c r="J8" s="8">
        <v>8876</v>
      </c>
      <c r="K8" s="8">
        <v>35000</v>
      </c>
      <c r="L8" s="8">
        <v>5545</v>
      </c>
      <c r="M8" s="8">
        <v>210</v>
      </c>
      <c r="N8" s="7">
        <f t="shared" si="0"/>
        <v>227626</v>
      </c>
      <c r="P8" s="6">
        <f t="shared" si="1"/>
        <v>169119</v>
      </c>
    </row>
    <row r="9" spans="1:16" x14ac:dyDescent="0.35">
      <c r="A9" s="9" t="s">
        <v>4</v>
      </c>
      <c r="B9" s="8">
        <v>84665</v>
      </c>
      <c r="C9" s="8">
        <v>5456</v>
      </c>
      <c r="D9" s="8">
        <v>24543</v>
      </c>
      <c r="E9" s="8">
        <v>549</v>
      </c>
      <c r="F9" s="8">
        <v>8876</v>
      </c>
      <c r="G9" s="8">
        <v>6656</v>
      </c>
      <c r="H9" s="8">
        <v>55432</v>
      </c>
      <c r="I9" s="8">
        <v>210</v>
      </c>
      <c r="J9" s="8">
        <v>210</v>
      </c>
      <c r="K9" s="8">
        <v>6555</v>
      </c>
      <c r="L9" s="8">
        <v>6500</v>
      </c>
      <c r="M9" s="8">
        <v>24543</v>
      </c>
      <c r="N9" s="7">
        <f t="shared" si="0"/>
        <v>224195</v>
      </c>
      <c r="P9" s="6">
        <f t="shared" si="1"/>
        <v>186177</v>
      </c>
    </row>
    <row r="10" spans="1:16" x14ac:dyDescent="0.35">
      <c r="A10" s="9" t="s">
        <v>3</v>
      </c>
      <c r="B10" s="8">
        <v>5545</v>
      </c>
      <c r="C10" s="8">
        <v>8876</v>
      </c>
      <c r="D10" s="8">
        <v>5456</v>
      </c>
      <c r="E10" s="8">
        <v>55432</v>
      </c>
      <c r="F10" s="8">
        <v>210</v>
      </c>
      <c r="G10" s="8">
        <v>6654</v>
      </c>
      <c r="H10" s="8">
        <v>210</v>
      </c>
      <c r="I10" s="8">
        <v>35000</v>
      </c>
      <c r="J10" s="8">
        <v>84665</v>
      </c>
      <c r="K10" s="8">
        <v>549</v>
      </c>
      <c r="L10" s="8">
        <v>549</v>
      </c>
      <c r="M10" s="8">
        <v>5456</v>
      </c>
      <c r="N10" s="7">
        <f t="shared" si="0"/>
        <v>208602</v>
      </c>
      <c r="P10" s="6">
        <f t="shared" si="1"/>
        <v>82383</v>
      </c>
    </row>
    <row r="11" spans="1:16" x14ac:dyDescent="0.35">
      <c r="A11" s="9" t="s">
        <v>2</v>
      </c>
      <c r="B11" s="8">
        <v>2487</v>
      </c>
      <c r="C11" s="8">
        <v>210</v>
      </c>
      <c r="D11" s="8">
        <v>8876</v>
      </c>
      <c r="E11" s="8">
        <v>1580</v>
      </c>
      <c r="F11" s="8">
        <v>5456</v>
      </c>
      <c r="G11" s="8">
        <v>84665</v>
      </c>
      <c r="H11" s="8">
        <v>6555</v>
      </c>
      <c r="I11" s="8">
        <v>6555</v>
      </c>
      <c r="J11" s="8">
        <v>5545</v>
      </c>
      <c r="K11" s="8">
        <v>55432</v>
      </c>
      <c r="L11" s="8">
        <v>55432</v>
      </c>
      <c r="M11" s="8">
        <v>8876</v>
      </c>
      <c r="N11" s="7">
        <f t="shared" si="0"/>
        <v>241669</v>
      </c>
      <c r="P11" s="6">
        <f t="shared" si="1"/>
        <v>109829</v>
      </c>
    </row>
    <row r="12" spans="1:16" ht="15" thickBot="1" x14ac:dyDescent="0.4">
      <c r="A12" s="5" t="s">
        <v>1</v>
      </c>
      <c r="B12" s="4">
        <v>58989</v>
      </c>
      <c r="C12" s="4">
        <v>8887</v>
      </c>
      <c r="D12" s="4">
        <v>210</v>
      </c>
      <c r="E12" s="4">
        <v>25545</v>
      </c>
      <c r="F12" s="4">
        <v>8876</v>
      </c>
      <c r="G12" s="4">
        <v>5545</v>
      </c>
      <c r="H12" s="4">
        <v>15587</v>
      </c>
      <c r="I12" s="4">
        <v>15587</v>
      </c>
      <c r="J12" s="4">
        <v>2487</v>
      </c>
      <c r="K12" s="4">
        <v>54545</v>
      </c>
      <c r="L12" s="4">
        <v>54547</v>
      </c>
      <c r="M12" s="4">
        <v>210</v>
      </c>
      <c r="N12" s="3">
        <f t="shared" si="0"/>
        <v>251015</v>
      </c>
      <c r="P12" s="2">
        <f t="shared" si="1"/>
        <v>123639</v>
      </c>
    </row>
    <row r="13" spans="1:16" ht="15" thickBot="1" x14ac:dyDescent="0.4">
      <c r="A13" s="16" t="s">
        <v>14</v>
      </c>
      <c r="B13" s="17">
        <f>SUM(B3:B12)</f>
        <v>218482</v>
      </c>
      <c r="C13" s="17">
        <f t="shared" ref="C13:M13" si="2">SUM(C3:C12)</f>
        <v>180807</v>
      </c>
      <c r="D13" s="17">
        <f t="shared" si="2"/>
        <v>188763</v>
      </c>
      <c r="E13" s="17">
        <f t="shared" si="2"/>
        <v>237031</v>
      </c>
      <c r="F13" s="17">
        <f t="shared" si="2"/>
        <v>290094</v>
      </c>
      <c r="G13" s="17">
        <f t="shared" si="2"/>
        <v>347238</v>
      </c>
      <c r="H13" s="17">
        <f t="shared" si="2"/>
        <v>122872</v>
      </c>
      <c r="I13" s="17">
        <f t="shared" si="2"/>
        <v>121226</v>
      </c>
      <c r="J13" s="17">
        <f t="shared" si="2"/>
        <v>237647</v>
      </c>
      <c r="K13" s="17">
        <f t="shared" si="2"/>
        <v>305881</v>
      </c>
      <c r="L13" s="17">
        <f t="shared" si="2"/>
        <v>276373</v>
      </c>
      <c r="M13" s="17">
        <f t="shared" si="2"/>
        <v>150400</v>
      </c>
      <c r="N13" s="18">
        <f t="shared" si="0"/>
        <v>2676814</v>
      </c>
      <c r="P13" s="15">
        <f t="shared" si="1"/>
        <v>1585287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54EA1-E16E-4C11-884C-7C83E07897FB}">
  <dimension ref="A1:C4"/>
  <sheetViews>
    <sheetView tabSelected="1" workbookViewId="0">
      <selection activeCell="B3" sqref="B3"/>
    </sheetView>
  </sheetViews>
  <sheetFormatPr baseColWidth="10" defaultRowHeight="14.5" x14ac:dyDescent="0.35"/>
  <cols>
    <col min="1" max="1" width="11.08984375" bestFit="1" customWidth="1"/>
    <col min="2" max="2" width="11" style="1" bestFit="1" customWidth="1"/>
    <col min="3" max="3" width="11.36328125" style="1" bestFit="1" customWidth="1"/>
  </cols>
  <sheetData>
    <row r="1" spans="1:3" x14ac:dyDescent="0.35">
      <c r="A1" s="19" t="s">
        <v>13</v>
      </c>
      <c r="B1" s="24">
        <v>43312</v>
      </c>
    </row>
    <row r="3" spans="1:3" x14ac:dyDescent="0.35">
      <c r="A3" s="22"/>
      <c r="B3" s="23" t="s">
        <v>13</v>
      </c>
      <c r="C3" s="23" t="s">
        <v>11</v>
      </c>
    </row>
    <row r="4" spans="1:3" x14ac:dyDescent="0.35">
      <c r="A4" s="20" t="s">
        <v>14</v>
      </c>
      <c r="B4" s="21">
        <f>VLOOKUP(A4,SumaProducto!A13:M13,MATCH(Datos!B1,SumaProducto!A2:M2,0),0)</f>
        <v>122872</v>
      </c>
      <c r="C4" s="21">
        <f>SumaProducto!P13</f>
        <v>1585287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A476AF-11F1-4337-AC42-731A7FBFF9FE}">
          <x14:formula1>
            <xm:f>SumaProducto!$B$2:$M$2</xm:f>
          </x14:formula1>
          <xm:sqref>B1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SumaProducto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</dc:creator>
  <cp:lastModifiedBy>Miguel Antunez</cp:lastModifiedBy>
  <dcterms:created xsi:type="dcterms:W3CDTF">2018-10-30T17:06:28Z</dcterms:created>
  <dcterms:modified xsi:type="dcterms:W3CDTF">2018-11-14T04:50:41Z</dcterms:modified>
</cp:coreProperties>
</file>